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91.HIS 2025\3.Gestantes\4.Reporte\11\"/>
    </mc:Choice>
  </mc:AlternateContent>
  <xr:revisionPtr revIDLastSave="0" documentId="13_ncr:1_{096579D2-660C-4E61-86E1-4FAF56F3AC01}" xr6:coauthVersionLast="47" xr6:coauthVersionMax="47" xr10:uidLastSave="{00000000-0000-0000-0000-000000000000}"/>
  <bookViews>
    <workbookView xWindow="1350" yWindow="510" windowWidth="18435" windowHeight="14880" xr2:uid="{00000000-000D-0000-FFFF-FFFF00000000}"/>
  </bookViews>
  <sheets>
    <sheet name="INICIO" sheetId="4" r:id="rId1"/>
    <sheet name="1.Dpto" sheetId="1" r:id="rId2"/>
    <sheet name="2.Diresa" sheetId="2" r:id="rId3"/>
    <sheet name="3.Distrito" sheetId="3" r:id="rId4"/>
  </sheets>
  <definedNames>
    <definedName name="_xlnm._FilterDatabase" localSheetId="3" hidden="1">'3.Distrito'!$F$7:$H$93</definedName>
  </definedNames>
  <calcPr calcId="191029"/>
</workbook>
</file>

<file path=xl/calcChain.xml><?xml version="1.0" encoding="utf-8"?>
<calcChain xmlns="http://schemas.openxmlformats.org/spreadsheetml/2006/main">
  <c r="F91" i="3" l="1"/>
  <c r="G91" i="3"/>
  <c r="H91" i="3" s="1"/>
  <c r="I91" i="3"/>
  <c r="J91" i="3" s="1"/>
  <c r="K91" i="3"/>
  <c r="L91" i="3" s="1"/>
  <c r="M91" i="3"/>
  <c r="N91" i="3" s="1"/>
  <c r="O91" i="3"/>
  <c r="P91" i="3" s="1"/>
  <c r="B92" i="3"/>
  <c r="C36" i="2" l="1"/>
  <c r="D36" i="2"/>
  <c r="E36" i="2" s="1"/>
  <c r="F36" i="2"/>
  <c r="G36" i="2" s="1"/>
  <c r="H36" i="2"/>
  <c r="I36" i="2" s="1"/>
  <c r="J36" i="2"/>
  <c r="K36" i="2" s="1"/>
  <c r="L36" i="2"/>
  <c r="M36" i="2" s="1"/>
  <c r="B37" i="2"/>
  <c r="B33" i="1"/>
  <c r="C38" i="1"/>
  <c r="B3" i="3"/>
  <c r="B3" i="2"/>
  <c r="B3" i="1"/>
  <c r="L32" i="1" l="1"/>
  <c r="J32" i="1"/>
  <c r="H32" i="1"/>
  <c r="F32" i="1"/>
  <c r="D32" i="1"/>
  <c r="C32" i="1"/>
  <c r="I32" i="1" l="1"/>
  <c r="G32" i="1"/>
  <c r="E32" i="1"/>
  <c r="K32" i="1"/>
  <c r="M32" i="1"/>
</calcChain>
</file>

<file path=xl/sharedStrings.xml><?xml version="1.0" encoding="utf-8"?>
<sst xmlns="http://schemas.openxmlformats.org/spreadsheetml/2006/main" count="412" uniqueCount="154">
  <si>
    <t>Departamento</t>
  </si>
  <si>
    <t>Evaluados</t>
  </si>
  <si>
    <t>Casos</t>
  </si>
  <si>
    <t>%</t>
  </si>
  <si>
    <t>Anemia</t>
  </si>
  <si>
    <t>Diresa</t>
  </si>
  <si>
    <t>Distrito</t>
  </si>
  <si>
    <t>Ubigeo</t>
  </si>
  <si>
    <t>Provincia</t>
  </si>
  <si>
    <r>
      <t>Normal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</si>
  <si>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Anemia leve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</si>
  <si>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Anemia moderada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</si>
  <si>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Anemia severa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</si>
  <si>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MINISTERIO DE SALUD</t>
  </si>
  <si>
    <t>INSTITUTO NACIONAL DE SALUD</t>
  </si>
  <si>
    <t>SISTEMA DE INFORMACIÓN DEL ESTADO NUTRICIONAL - HIS</t>
  </si>
  <si>
    <t>ANEMIA EN GESTANTES SEGÚN DEPARTAMENTO DEL EESS</t>
  </si>
  <si>
    <t>ANEMIA EN GESTANTES  SEGÚN DIRESA / GERESA / DISA</t>
  </si>
  <si>
    <t>ANEMIA EN GESTANTES SEGÚN DEPARTAMENTO / PROVINCIA / DISTRITO DE ORIGEN</t>
  </si>
  <si>
    <t>SUBDIRECCION DE VIGILANCIA ALIMENTARIA Y NUTRICIONAL</t>
  </si>
  <si>
    <t>CENTRO NACIONAL DE ALIMENTACION, NUTRICION Y VIDA SALUDABLE</t>
  </si>
  <si>
    <r>
      <rPr>
        <i/>
        <vertAlign val="superscript"/>
        <sz val="8"/>
        <color theme="1"/>
        <rFont val="Arial Narrow"/>
        <family val="2"/>
      </rPr>
      <t>1,2,3,4</t>
    </r>
    <r>
      <rPr>
        <i/>
        <sz val="8"/>
        <color theme="1"/>
        <rFont val="Arial Narrow"/>
        <family val="2"/>
      </rPr>
      <t xml:space="preserve"> Adaptado de "Guideline on haemoglobin cutoffs to define anaemia in individuals and populations" WHO - 2024</t>
    </r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</si>
  <si>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</si>
  <si>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</si>
  <si>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</si>
  <si>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</si>
  <si>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</si>
  <si>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</si>
  <si>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</si>
  <si>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</si>
  <si>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</si>
  <si>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</si>
  <si>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</si>
  <si>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</si>
  <si>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</si>
  <si>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</si>
  <si>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</si>
  <si>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</si>
  <si>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</si>
  <si>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</si>
  <si>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</si>
  <si>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</si>
  <si>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</si>
  <si>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</si>
  <si>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</si>
  <si>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</si>
  <si>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</si>
  <si>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 DIRIS CENTRO</t>
  </si>
  <si>
    <t>LIMA DIRIS ESTE</t>
  </si>
  <si>
    <t>LIMA DIRIS NORTE</t>
  </si>
  <si>
    <t>LIMA DIRIS SUR</t>
  </si>
  <si>
    <t>LIMA REGION</t>
  </si>
  <si>
    <t>BAGUA</t>
  </si>
  <si>
    <t>IMAZA</t>
  </si>
  <si>
    <t>*</t>
  </si>
  <si>
    <t>CONDORCANQUI</t>
  </si>
  <si>
    <t>EL CENEPA</t>
  </si>
  <si>
    <t>RIO SANTIAGO</t>
  </si>
  <si>
    <t>HUATA</t>
  </si>
  <si>
    <t>SAN IGNACIO</t>
  </si>
  <si>
    <t>HUARANGO</t>
  </si>
  <si>
    <t>NAMBALLE</t>
  </si>
  <si>
    <t>SAN JOSE DE LOURDES</t>
  </si>
  <si>
    <t>PALCA</t>
  </si>
  <si>
    <t>DATEM DEL MARAÑON</t>
  </si>
  <si>
    <t>ANDOAS</t>
  </si>
  <si>
    <t>MORONA</t>
  </si>
  <si>
    <t>TIGRE</t>
  </si>
  <si>
    <t>TROMPETEROS</t>
  </si>
  <si>
    <t>MARISCAL RAMON CASTILLA</t>
  </si>
  <si>
    <t>RAMON CASTILLA</t>
  </si>
  <si>
    <t>YAVARI</t>
  </si>
  <si>
    <t>MAYNAS</t>
  </si>
  <si>
    <t>NAPO</t>
  </si>
  <si>
    <t>TORRES CAUSANA</t>
  </si>
  <si>
    <t>PUTUMAYO</t>
  </si>
  <si>
    <t>ROSA PANDURO</t>
  </si>
  <si>
    <t>TENIENTE MANUEL CLAVERO</t>
  </si>
  <si>
    <t>YAGUAS</t>
  </si>
  <si>
    <t>REQUENA</t>
  </si>
  <si>
    <t>ALTO TAPICHE</t>
  </si>
  <si>
    <t>YAQUERANA</t>
  </si>
  <si>
    <t>TAHUAMANU</t>
  </si>
  <si>
    <t>IBERIA</t>
  </si>
  <si>
    <t>IÑAPARI</t>
  </si>
  <si>
    <t>TAMBOPATA</t>
  </si>
  <si>
    <t>LAS PIEDRAS</t>
  </si>
  <si>
    <t>HUANCABAMBA</t>
  </si>
  <si>
    <t>AYABACA</t>
  </si>
  <si>
    <t>JILILI</t>
  </si>
  <si>
    <t>SUYO</t>
  </si>
  <si>
    <t>EL CARMEN DE LA FRONTERA</t>
  </si>
  <si>
    <t>SULLANA</t>
  </si>
  <si>
    <t>LANCONES</t>
  </si>
  <si>
    <t>CHUCUITO</t>
  </si>
  <si>
    <t>DESAGUADERO</t>
  </si>
  <si>
    <t>JULI</t>
  </si>
  <si>
    <t>KELLUYO</t>
  </si>
  <si>
    <t>PISACOMA</t>
  </si>
  <si>
    <t>POMATA</t>
  </si>
  <si>
    <t>ZEPITA</t>
  </si>
  <si>
    <t>EL COLLAO</t>
  </si>
  <si>
    <t>CAPAZO</t>
  </si>
  <si>
    <t>ILAVE</t>
  </si>
  <si>
    <t>PILCUYO</t>
  </si>
  <si>
    <t>HUANCANE</t>
  </si>
  <si>
    <t>COJATA</t>
  </si>
  <si>
    <t>PUSI</t>
  </si>
  <si>
    <t>TARACO</t>
  </si>
  <si>
    <t>VILQUE CHICO</t>
  </si>
  <si>
    <t>MOHO</t>
  </si>
  <si>
    <t>CONIMA</t>
  </si>
  <si>
    <t>HUAYRAPATA</t>
  </si>
  <si>
    <t>TILALI</t>
  </si>
  <si>
    <t>ACORA</t>
  </si>
  <si>
    <t>AMANTANI</t>
  </si>
  <si>
    <t>CAPACHICA</t>
  </si>
  <si>
    <t>COATA</t>
  </si>
  <si>
    <t>PAUCARCOLLA</t>
  </si>
  <si>
    <t>PLATERIA</t>
  </si>
  <si>
    <t>SAN ANTONIO DE PUTINA</t>
  </si>
  <si>
    <t>ANANEA</t>
  </si>
  <si>
    <t>SINA</t>
  </si>
  <si>
    <t>SANDIA</t>
  </si>
  <si>
    <t>SAN JUAN DEL ORO</t>
  </si>
  <si>
    <t>SAN PEDRO DE PUTINA PUNCO</t>
  </si>
  <si>
    <t>YANAHUAYA</t>
  </si>
  <si>
    <t>YUNGUYO</t>
  </si>
  <si>
    <t>ANAPIA</t>
  </si>
  <si>
    <t>COPANI</t>
  </si>
  <si>
    <t>CUTURAPI</t>
  </si>
  <si>
    <t>OLLARAYA</t>
  </si>
  <si>
    <t>TINICACHI</t>
  </si>
  <si>
    <t>UNICACHI</t>
  </si>
  <si>
    <t>LA YARADA LOS PALOS</t>
  </si>
  <si>
    <t>TARATA</t>
  </si>
  <si>
    <t>PAMPAS DE HOSPITAL</t>
  </si>
  <si>
    <t>SAN JACINTO</t>
  </si>
  <si>
    <t>ZARUMILLA</t>
  </si>
  <si>
    <t>AGUAS VERDES</t>
  </si>
  <si>
    <t>MATAPALO</t>
  </si>
  <si>
    <t>PAPAYAL</t>
  </si>
  <si>
    <t>ATALAYA</t>
  </si>
  <si>
    <t>YURUA</t>
  </si>
  <si>
    <t>CORONEL PORTILLO</t>
  </si>
  <si>
    <t>CALLERIA</t>
  </si>
  <si>
    <t>MASISEA</t>
  </si>
  <si>
    <t>PURUS</t>
  </si>
  <si>
    <t>FRONTERA: INDICADORES NUTRICIONALES EN GESTANTES</t>
  </si>
  <si>
    <t xml:space="preserve">CUADRO N°01
FRONTERA: ANEMIA EN GESTANTES QUE ACCEDIERON A LOS ESTABLECIMIENTOS DE SALUD POR NIVELES, SEGÚN DEPARTAMENTO </t>
  </si>
  <si>
    <t>FRONTERA</t>
  </si>
  <si>
    <t>CUADRO N°02
FRONTERA: ANEMIA EN GESTANTES QUE ACCEDIERON A LOS ESTABLECIMIENTOS DE SALUD POR NIVELES, SEGÚN DIRESA</t>
  </si>
  <si>
    <t>CUADRO N°03
FRONTERA: ANEMIA EN GESTANTES QUE ACCEDIERON A LOS ESTABLECIMIENTOS DE SALUD POR NIVELES, SEGÚN DEPARTAMENTO, PROVINCIA Y DISTRITO</t>
  </si>
  <si>
    <t>PERIODO: ENERO A NOVIEMBRE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</si>
</sst>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b/>
      <vertAlign val="superscript"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3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sz val="12"/>
      <color theme="4" tint="-0.49998474074526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7" xfId="0" applyBorder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" fillId="0" borderId="1" xfId="0" applyFont="1" applyBorder="1"/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596BFA11-F5F8-406C-8FCD-884B3628A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69372</xdr:colOff>
      <xdr:row>4</xdr:row>
      <xdr:rowOff>35764</xdr:rowOff>
    </xdr:from>
    <xdr:to>
      <xdr:col>0</xdr:col>
      <xdr:colOff>540544</xdr:colOff>
      <xdr:row>5</xdr:row>
      <xdr:rowOff>161745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C9E21-EB72-48E7-9206-B39A4E6A15CF}"/>
            </a:ext>
          </a:extLst>
        </xdr:cNvPr>
        <xdr:cNvSpPr/>
      </xdr:nvSpPr>
      <xdr:spPr>
        <a:xfrm>
          <a:off x="69372" y="969214"/>
          <a:ext cx="471172" cy="345056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69372</xdr:colOff>
      <xdr:row>4</xdr:row>
      <xdr:rowOff>35764</xdr:rowOff>
    </xdr:from>
    <xdr:to>
      <xdr:col>0</xdr:col>
      <xdr:colOff>540544</xdr:colOff>
      <xdr:row>5</xdr:row>
      <xdr:rowOff>161745</xdr:rowOff>
    </xdr:to>
    <xdr:sp macro="" textlink="">
      <xdr:nvSpPr>
        <xdr:cNvPr id="3" name="Flecha: hacia l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7144D-994E-4661-8D99-94C4C1BE1FA3}"/>
            </a:ext>
          </a:extLst>
        </xdr:cNvPr>
        <xdr:cNvSpPr/>
      </xdr:nvSpPr>
      <xdr:spPr>
        <a:xfrm>
          <a:off x="69372" y="969214"/>
          <a:ext cx="471172" cy="345056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57150</xdr:rowOff>
    </xdr:from>
    <xdr:to>
      <xdr:col>0</xdr:col>
      <xdr:colOff>518797</xdr:colOff>
      <xdr:row>5</xdr:row>
      <xdr:rowOff>183131</xdr:rowOff>
    </xdr:to>
    <xdr:sp macro="" textlink="">
      <xdr:nvSpPr>
        <xdr:cNvPr id="3" name="Flecha: hacia l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9C915-D282-4CAB-8FC7-833D7C287FDA}"/>
            </a:ext>
          </a:extLst>
        </xdr:cNvPr>
        <xdr:cNvSpPr/>
      </xdr:nvSpPr>
      <xdr:spPr>
        <a:xfrm>
          <a:off x="47625" y="990600"/>
          <a:ext cx="471172" cy="345056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0405-5F85-428B-A569-2BCBB6DDD6F3}">
  <sheetPr codeName="Hoja1"/>
  <dimension ref="B1:L16"/>
  <sheetViews>
    <sheetView showGridLines="0" tabSelected="1" workbookViewId="0">
      <selection activeCell="C9" sqref="C9"/>
    </sheetView>
  </sheetViews>
  <sheetFormatPr baseColWidth="10" defaultColWidth="14.28515625" defaultRowHeight="30" customHeight="1" x14ac:dyDescent="0.25"/>
  <cols>
    <col min="1" max="1" width="6.7109375" style="9" customWidth="1"/>
    <col min="2" max="2" width="17.7109375" style="9" customWidth="1"/>
    <col min="3" max="3" width="8.7109375" style="9" customWidth="1"/>
    <col min="4" max="11" width="14.28515625" style="9"/>
    <col min="12" max="12" width="17.7109375" style="9" customWidth="1"/>
    <col min="13" max="16384" width="14.28515625" style="9"/>
  </cols>
  <sheetData>
    <row r="1" spans="2:12" ht="30" customHeight="1" thickBot="1" x14ac:dyDescent="0.3"/>
    <row r="2" spans="2:12" ht="30" customHeight="1" thickTop="1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ht="30" customHeight="1" x14ac:dyDescent="0.3">
      <c r="B3" s="13"/>
      <c r="C3" s="25" t="s">
        <v>13</v>
      </c>
      <c r="D3" s="25"/>
      <c r="E3" s="25"/>
      <c r="G3" s="25" t="s">
        <v>20</v>
      </c>
      <c r="H3" s="25"/>
      <c r="I3" s="25"/>
      <c r="J3" s="25"/>
      <c r="K3" s="25"/>
      <c r="L3" s="14"/>
    </row>
    <row r="4" spans="2:12" ht="30" customHeight="1" x14ac:dyDescent="0.25">
      <c r="B4" s="13"/>
      <c r="C4" s="26" t="s">
        <v>14</v>
      </c>
      <c r="D4" s="26"/>
      <c r="E4" s="26"/>
      <c r="G4" s="26" t="s">
        <v>19</v>
      </c>
      <c r="H4" s="26"/>
      <c r="I4" s="26"/>
      <c r="J4" s="26"/>
      <c r="K4" s="26"/>
      <c r="L4" s="14"/>
    </row>
    <row r="5" spans="2:12" ht="30" customHeight="1" x14ac:dyDescent="0.25">
      <c r="B5" s="15"/>
      <c r="L5" s="14"/>
    </row>
    <row r="6" spans="2:12" ht="30" customHeight="1" x14ac:dyDescent="0.25">
      <c r="B6" s="13"/>
      <c r="C6" s="22" t="s">
        <v>148</v>
      </c>
      <c r="D6" s="22"/>
      <c r="E6" s="22"/>
      <c r="F6" s="22"/>
      <c r="G6" s="22"/>
      <c r="H6" s="22"/>
      <c r="I6" s="22"/>
      <c r="J6" s="22"/>
      <c r="K6" s="22"/>
      <c r="L6" s="14"/>
    </row>
    <row r="7" spans="2:12" ht="30" customHeight="1" x14ac:dyDescent="0.25">
      <c r="B7" s="13"/>
      <c r="C7" s="22" t="s">
        <v>15</v>
      </c>
      <c r="D7" s="22"/>
      <c r="E7" s="22"/>
      <c r="F7" s="22"/>
      <c r="G7" s="22"/>
      <c r="H7" s="22"/>
      <c r="I7" s="22"/>
      <c r="J7" s="22"/>
      <c r="K7" s="22"/>
      <c r="L7" s="14"/>
    </row>
    <row r="8" spans="2:12" ht="30" customHeight="1" x14ac:dyDescent="0.25">
      <c r="B8" s="13"/>
      <c r="C8" s="22" t="s">
        <v>153</v>
      </c>
      <c r="D8" s="22"/>
      <c r="E8" s="22"/>
      <c r="F8" s="22"/>
      <c r="G8" s="22"/>
      <c r="H8" s="22"/>
      <c r="I8" s="22"/>
      <c r="J8" s="22"/>
      <c r="K8" s="22"/>
      <c r="L8" s="14"/>
    </row>
    <row r="9" spans="2:12" ht="30" customHeight="1" x14ac:dyDescent="0.25">
      <c r="B9" s="13"/>
      <c r="L9" s="14"/>
    </row>
    <row r="10" spans="2:12" ht="30" customHeight="1" x14ac:dyDescent="0.25">
      <c r="B10" s="13"/>
      <c r="C10" s="16">
        <v>1</v>
      </c>
      <c r="D10" s="23" t="s">
        <v>16</v>
      </c>
      <c r="E10" s="23"/>
      <c r="F10" s="23"/>
      <c r="G10" s="23"/>
      <c r="H10" s="23"/>
      <c r="I10" s="23"/>
      <c r="J10" s="23"/>
      <c r="K10" s="23"/>
      <c r="L10" s="14"/>
    </row>
    <row r="11" spans="2:12" ht="30" customHeight="1" x14ac:dyDescent="0.25">
      <c r="B11" s="13"/>
      <c r="C11" s="17">
        <v>2</v>
      </c>
      <c r="D11" s="24" t="s">
        <v>17</v>
      </c>
      <c r="E11" s="24"/>
      <c r="F11" s="24"/>
      <c r="G11" s="24"/>
      <c r="H11" s="24"/>
      <c r="I11" s="24"/>
      <c r="J11" s="24"/>
      <c r="K11" s="24"/>
      <c r="L11" s="14"/>
    </row>
    <row r="12" spans="2:12" ht="30" customHeight="1" x14ac:dyDescent="0.25">
      <c r="B12" s="13"/>
      <c r="C12" s="16">
        <v>3</v>
      </c>
      <c r="D12" s="23" t="s">
        <v>18</v>
      </c>
      <c r="E12" s="23"/>
      <c r="F12" s="23"/>
      <c r="G12" s="23"/>
      <c r="H12" s="23"/>
      <c r="I12" s="23"/>
      <c r="J12" s="23"/>
      <c r="K12" s="23"/>
      <c r="L12" s="14"/>
    </row>
    <row r="13" spans="2:12" ht="30" customHeight="1" x14ac:dyDescent="0.25">
      <c r="B13" s="13"/>
      <c r="L13" s="14"/>
    </row>
    <row r="14" spans="2:12" ht="30" customHeight="1" x14ac:dyDescent="0.25">
      <c r="B14" s="13"/>
      <c r="L14" s="14"/>
    </row>
    <row r="15" spans="2:12" ht="30" customHeight="1" thickBot="1" x14ac:dyDescent="0.3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2:12" ht="30" customHeight="1" thickTop="1" x14ac:dyDescent="0.25"/>
  </sheetData>
  <mergeCells count="10">
    <mergeCell ref="C8:K8"/>
    <mergeCell ref="D10:K10"/>
    <mergeCell ref="D11:K11"/>
    <mergeCell ref="D12:K12"/>
    <mergeCell ref="C3:E3"/>
    <mergeCell ref="G3:K3"/>
    <mergeCell ref="C4:E4"/>
    <mergeCell ref="G4:K4"/>
    <mergeCell ref="C6:K6"/>
    <mergeCell ref="C7:K7"/>
  </mergeCells>
  <hyperlinks>
    <hyperlink ref="D11:K11" location="'2.Diresa'!A1" display="ESTADO NUTRICIONAL EN GESTANTES POR IMC-PG Y CLAP SEGÚN DIRESA / GERESA / DISA" xr:uid="{BD0AC4CB-16BB-42E0-B6A9-DFB06E87EF3A}"/>
    <hyperlink ref="D12:K12" location="'3.Distrito'!A1" display="ESTADO NUTRICIONAL EN GESTANTES POR IMC-PG Y CLAP SEGÚN DEPARTAMENTO / PROVINCIA / DISTRITO DE ORIGEN" xr:uid="{5A31A752-9A06-4BE0-8DAE-EEAA7A7629A1}"/>
    <hyperlink ref="D10:K10" location="'1.Dpto'!A1" display="ESTADO NUTRICIONAL EN GESTANTES POR IMC-PG Y CLAP SEGÚN DEPARTAMENTO DEL EESS" xr:uid="{2CC53F14-E864-415A-BFCC-DD8AF6A2E48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9"/>
  </sheetPr>
  <dimension ref="B2:M38"/>
  <sheetViews>
    <sheetView showGridLines="0" workbookViewId="0">
      <selection activeCell="B7" sqref="B7:M31"/>
    </sheetView>
  </sheetViews>
  <sheetFormatPr baseColWidth="10" defaultColWidth="9.140625" defaultRowHeight="15" x14ac:dyDescent="0.25"/>
  <cols>
    <col min="2" max="2" width="17.5703125" bestFit="1" customWidth="1"/>
    <col min="3" max="3" width="9.85546875" style="1" bestFit="1" customWidth="1"/>
    <col min="4" max="4" width="15.42578125" style="1" bestFit="1" customWidth="1"/>
    <col min="5" max="5" width="8.140625" style="1" bestFit="1" customWidth="1"/>
    <col min="6" max="6" width="15.28515625" style="1" bestFit="1" customWidth="1"/>
    <col min="7" max="7" width="8" style="1" bestFit="1" customWidth="1"/>
    <col min="8" max="8" width="16.85546875" style="1" bestFit="1" customWidth="1"/>
    <col min="9" max="9" width="9.42578125" style="1" bestFit="1" customWidth="1"/>
    <col min="10" max="10" width="16.7109375" style="1" bestFit="1" customWidth="1"/>
    <col min="11" max="11" width="9.28515625" style="1" bestFit="1" customWidth="1"/>
    <col min="12" max="12" width="15.7109375" style="1" bestFit="1" customWidth="1"/>
    <col min="13" max="13" width="8.42578125" style="1" bestFit="1" customWidth="1"/>
  </cols>
  <sheetData>
    <row r="2" spans="2:13" ht="28.5" customHeight="1" x14ac:dyDescent="0.25">
      <c r="B2" s="28" t="s">
        <v>149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x14ac:dyDescent="0.25">
      <c r="B3" s="29" t="str">
        <f>INICIO!C$8</f>
        <v>PERIODO: ENERO A NOVIEMBRE - 2025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2:13" ht="17.25" x14ac:dyDescent="0.25">
      <c r="B5" s="30" t="s">
        <v>0</v>
      </c>
      <c r="C5" s="30" t="s">
        <v>1</v>
      </c>
      <c r="D5" s="32" t="s">
        <v>4</v>
      </c>
      <c r="E5" s="32"/>
      <c r="F5" s="32" t="s">
        <v>9</v>
      </c>
      <c r="G5" s="32"/>
      <c r="H5" s="33" t="s">
        <v>10</v>
      </c>
      <c r="I5" s="34"/>
      <c r="J5" s="33" t="s">
        <v>11</v>
      </c>
      <c r="K5" s="34"/>
      <c r="L5" s="33" t="s">
        <v>12</v>
      </c>
      <c r="M5" s="34"/>
    </row>
    <row r="6" spans="2:13" x14ac:dyDescent="0.25">
      <c r="B6" s="31"/>
      <c r="C6" s="31"/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  <c r="L6" s="5" t="s">
        <v>2</v>
      </c>
      <c r="M6" s="5" t="s">
        <v>3</v>
      </c>
    </row>
    <row r="7" spans="2:13" x14ac:dyDescent="0.25">
      <c r="B7" s="2" t="s">
        <v>22</v>
      </c>
      <c r="C7" s="6">
        <v>3626</v>
      </c>
      <c r="D7" s="6">
        <v>257</v>
      </c>
      <c r="E7" s="4">
        <v>7.0876999448428011</v>
      </c>
      <c r="F7" s="6">
        <v>3369</v>
      </c>
      <c r="G7" s="4">
        <v>92.912300055157189</v>
      </c>
      <c r="H7" s="6">
        <v>206</v>
      </c>
      <c r="I7" s="4">
        <v>5.6811913954771098</v>
      </c>
      <c r="J7" s="6">
        <v>50</v>
      </c>
      <c r="K7" s="4">
        <v>1.3789299503585217</v>
      </c>
      <c r="L7" s="6">
        <v>1</v>
      </c>
      <c r="M7" s="4">
        <v>2.757859900717044E-2</v>
      </c>
    </row>
    <row r="8" spans="2:13" x14ac:dyDescent="0.25">
      <c r="B8" s="2" t="s">
        <v>23</v>
      </c>
      <c r="C8" s="6">
        <v>0</v>
      </c>
      <c r="D8" s="6">
        <v>0</v>
      </c>
      <c r="E8" s="4">
        <v>0</v>
      </c>
      <c r="F8" s="6">
        <v>0</v>
      </c>
      <c r="G8" s="4">
        <v>0</v>
      </c>
      <c r="H8" s="6">
        <v>0</v>
      </c>
      <c r="I8" s="4">
        <v>0</v>
      </c>
      <c r="J8" s="6">
        <v>0</v>
      </c>
      <c r="K8" s="4">
        <v>0</v>
      </c>
      <c r="L8" s="6">
        <v>0</v>
      </c>
      <c r="M8" s="4">
        <v>0</v>
      </c>
    </row>
    <row r="9" spans="2:13" x14ac:dyDescent="0.25">
      <c r="B9" s="2" t="s">
        <v>24</v>
      </c>
      <c r="C9" s="6">
        <v>0</v>
      </c>
      <c r="D9" s="6">
        <v>0</v>
      </c>
      <c r="E9" s="4">
        <v>0</v>
      </c>
      <c r="F9" s="6">
        <v>0</v>
      </c>
      <c r="G9" s="4">
        <v>0</v>
      </c>
      <c r="H9" s="6">
        <v>0</v>
      </c>
      <c r="I9" s="4">
        <v>0</v>
      </c>
      <c r="J9" s="6">
        <v>0</v>
      </c>
      <c r="K9" s="4">
        <v>0</v>
      </c>
      <c r="L9" s="6">
        <v>0</v>
      </c>
      <c r="M9" s="4">
        <v>0</v>
      </c>
    </row>
    <row r="10" spans="2:13" x14ac:dyDescent="0.25">
      <c r="B10" s="2" t="s">
        <v>25</v>
      </c>
      <c r="C10" s="6">
        <v>0</v>
      </c>
      <c r="D10" s="6">
        <v>0</v>
      </c>
      <c r="E10" s="4">
        <v>0</v>
      </c>
      <c r="F10" s="6">
        <v>0</v>
      </c>
      <c r="G10" s="4">
        <v>0</v>
      </c>
      <c r="H10" s="6">
        <v>0</v>
      </c>
      <c r="I10" s="4">
        <v>0</v>
      </c>
      <c r="J10" s="6">
        <v>0</v>
      </c>
      <c r="K10" s="4">
        <v>0</v>
      </c>
      <c r="L10" s="6">
        <v>0</v>
      </c>
      <c r="M10" s="4">
        <v>0</v>
      </c>
    </row>
    <row r="11" spans="2:13" x14ac:dyDescent="0.25">
      <c r="B11" s="2" t="s">
        <v>26</v>
      </c>
      <c r="C11" s="6">
        <v>0</v>
      </c>
      <c r="D11" s="6">
        <v>0</v>
      </c>
      <c r="E11" s="4">
        <v>0</v>
      </c>
      <c r="F11" s="6">
        <v>0</v>
      </c>
      <c r="G11" s="4">
        <v>0</v>
      </c>
      <c r="H11" s="6">
        <v>0</v>
      </c>
      <c r="I11" s="4">
        <v>0</v>
      </c>
      <c r="J11" s="6">
        <v>0</v>
      </c>
      <c r="K11" s="4">
        <v>0</v>
      </c>
      <c r="L11" s="6">
        <v>0</v>
      </c>
      <c r="M11" s="4">
        <v>0</v>
      </c>
    </row>
    <row r="12" spans="2:13" x14ac:dyDescent="0.25">
      <c r="B12" s="2" t="s">
        <v>27</v>
      </c>
      <c r="C12" s="6">
        <v>1610</v>
      </c>
      <c r="D12" s="6">
        <v>233</v>
      </c>
      <c r="E12" s="4">
        <v>14.472049689440993</v>
      </c>
      <c r="F12" s="6">
        <v>1377</v>
      </c>
      <c r="G12" s="4">
        <v>85.527950310559007</v>
      </c>
      <c r="H12" s="6">
        <v>193</v>
      </c>
      <c r="I12" s="4">
        <v>11.987577639751553</v>
      </c>
      <c r="J12" s="6">
        <v>40</v>
      </c>
      <c r="K12" s="4">
        <v>2.4844720496894408</v>
      </c>
      <c r="L12" s="6">
        <v>0</v>
      </c>
      <c r="M12" s="4">
        <v>0</v>
      </c>
    </row>
    <row r="13" spans="2:13" x14ac:dyDescent="0.25">
      <c r="B13" s="2" t="s">
        <v>28</v>
      </c>
      <c r="C13" s="6">
        <v>0</v>
      </c>
      <c r="D13" s="6">
        <v>0</v>
      </c>
      <c r="E13" s="4">
        <v>0</v>
      </c>
      <c r="F13" s="6">
        <v>0</v>
      </c>
      <c r="G13" s="4">
        <v>0</v>
      </c>
      <c r="H13" s="6">
        <v>0</v>
      </c>
      <c r="I13" s="4">
        <v>0</v>
      </c>
      <c r="J13" s="6">
        <v>0</v>
      </c>
      <c r="K13" s="4">
        <v>0</v>
      </c>
      <c r="L13" s="6">
        <v>0</v>
      </c>
      <c r="M13" s="4">
        <v>0</v>
      </c>
    </row>
    <row r="14" spans="2:13" x14ac:dyDescent="0.25">
      <c r="B14" s="2" t="s">
        <v>29</v>
      </c>
      <c r="C14" s="6">
        <v>0</v>
      </c>
      <c r="D14" s="6">
        <v>0</v>
      </c>
      <c r="E14" s="4">
        <v>0</v>
      </c>
      <c r="F14" s="6">
        <v>0</v>
      </c>
      <c r="G14" s="4">
        <v>0</v>
      </c>
      <c r="H14" s="6">
        <v>0</v>
      </c>
      <c r="I14" s="4">
        <v>0</v>
      </c>
      <c r="J14" s="6">
        <v>0</v>
      </c>
      <c r="K14" s="4">
        <v>0</v>
      </c>
      <c r="L14" s="6">
        <v>0</v>
      </c>
      <c r="M14" s="4">
        <v>0</v>
      </c>
    </row>
    <row r="15" spans="2:13" x14ac:dyDescent="0.25">
      <c r="B15" s="2" t="s">
        <v>30</v>
      </c>
      <c r="C15" s="6">
        <v>0</v>
      </c>
      <c r="D15" s="6">
        <v>0</v>
      </c>
      <c r="E15" s="4">
        <v>0</v>
      </c>
      <c r="F15" s="6">
        <v>0</v>
      </c>
      <c r="G15" s="4">
        <v>0</v>
      </c>
      <c r="H15" s="6">
        <v>0</v>
      </c>
      <c r="I15" s="4">
        <v>0</v>
      </c>
      <c r="J15" s="6">
        <v>0</v>
      </c>
      <c r="K15" s="4">
        <v>0</v>
      </c>
      <c r="L15" s="6">
        <v>0</v>
      </c>
      <c r="M15" s="4">
        <v>0</v>
      </c>
    </row>
    <row r="16" spans="2:13" x14ac:dyDescent="0.25">
      <c r="B16" s="2" t="s">
        <v>31</v>
      </c>
      <c r="C16" s="6">
        <v>0</v>
      </c>
      <c r="D16" s="6">
        <v>0</v>
      </c>
      <c r="E16" s="4">
        <v>0</v>
      </c>
      <c r="F16" s="6">
        <v>0</v>
      </c>
      <c r="G16" s="4">
        <v>0</v>
      </c>
      <c r="H16" s="6">
        <v>0</v>
      </c>
      <c r="I16" s="4">
        <v>0</v>
      </c>
      <c r="J16" s="6">
        <v>0</v>
      </c>
      <c r="K16" s="4">
        <v>0</v>
      </c>
      <c r="L16" s="6">
        <v>0</v>
      </c>
      <c r="M16" s="4">
        <v>0</v>
      </c>
    </row>
    <row r="17" spans="2:13" x14ac:dyDescent="0.25">
      <c r="B17" s="2" t="s">
        <v>32</v>
      </c>
      <c r="C17" s="6">
        <v>0</v>
      </c>
      <c r="D17" s="6">
        <v>0</v>
      </c>
      <c r="E17" s="4">
        <v>0</v>
      </c>
      <c r="F17" s="6">
        <v>0</v>
      </c>
      <c r="G17" s="4">
        <v>0</v>
      </c>
      <c r="H17" s="6">
        <v>0</v>
      </c>
      <c r="I17" s="4">
        <v>0</v>
      </c>
      <c r="J17" s="6">
        <v>0</v>
      </c>
      <c r="K17" s="4">
        <v>0</v>
      </c>
      <c r="L17" s="6">
        <v>0</v>
      </c>
      <c r="M17" s="4">
        <v>0</v>
      </c>
    </row>
    <row r="18" spans="2:13" x14ac:dyDescent="0.25">
      <c r="B18" s="2" t="s">
        <v>33</v>
      </c>
      <c r="C18" s="6">
        <v>0</v>
      </c>
      <c r="D18" s="6">
        <v>0</v>
      </c>
      <c r="E18" s="4">
        <v>0</v>
      </c>
      <c r="F18" s="6">
        <v>0</v>
      </c>
      <c r="G18" s="4">
        <v>0</v>
      </c>
      <c r="H18" s="6">
        <v>0</v>
      </c>
      <c r="I18" s="4">
        <v>0</v>
      </c>
      <c r="J18" s="6">
        <v>0</v>
      </c>
      <c r="K18" s="4">
        <v>0</v>
      </c>
      <c r="L18" s="6">
        <v>0</v>
      </c>
      <c r="M18" s="4">
        <v>0</v>
      </c>
    </row>
    <row r="19" spans="2:13" x14ac:dyDescent="0.25">
      <c r="B19" s="2" t="s">
        <v>34</v>
      </c>
      <c r="C19" s="6">
        <v>0</v>
      </c>
      <c r="D19" s="6">
        <v>0</v>
      </c>
      <c r="E19" s="4">
        <v>0</v>
      </c>
      <c r="F19" s="6">
        <v>0</v>
      </c>
      <c r="G19" s="4">
        <v>0</v>
      </c>
      <c r="H19" s="6">
        <v>0</v>
      </c>
      <c r="I19" s="4">
        <v>0</v>
      </c>
      <c r="J19" s="6">
        <v>0</v>
      </c>
      <c r="K19" s="4">
        <v>0</v>
      </c>
      <c r="L19" s="6">
        <v>0</v>
      </c>
      <c r="M19" s="4">
        <v>0</v>
      </c>
    </row>
    <row r="20" spans="2:13" x14ac:dyDescent="0.25">
      <c r="B20" s="2" t="s">
        <v>35</v>
      </c>
      <c r="C20" s="6">
        <v>0</v>
      </c>
      <c r="D20" s="6">
        <v>0</v>
      </c>
      <c r="E20" s="4">
        <v>0</v>
      </c>
      <c r="F20" s="6">
        <v>0</v>
      </c>
      <c r="G20" s="4">
        <v>0</v>
      </c>
      <c r="H20" s="6">
        <v>0</v>
      </c>
      <c r="I20" s="4">
        <v>0</v>
      </c>
      <c r="J20" s="6">
        <v>0</v>
      </c>
      <c r="K20" s="4">
        <v>0</v>
      </c>
      <c r="L20" s="6">
        <v>0</v>
      </c>
      <c r="M20" s="4">
        <v>0</v>
      </c>
    </row>
    <row r="21" spans="2:13" x14ac:dyDescent="0.25">
      <c r="B21" s="2" t="s">
        <v>36</v>
      </c>
      <c r="C21" s="6">
        <v>0</v>
      </c>
      <c r="D21" s="6">
        <v>0</v>
      </c>
      <c r="E21" s="4">
        <v>0</v>
      </c>
      <c r="F21" s="6">
        <v>0</v>
      </c>
      <c r="G21" s="4">
        <v>0</v>
      </c>
      <c r="H21" s="6">
        <v>0</v>
      </c>
      <c r="I21" s="4">
        <v>0</v>
      </c>
      <c r="J21" s="6">
        <v>0</v>
      </c>
      <c r="K21" s="4">
        <v>0</v>
      </c>
      <c r="L21" s="6">
        <v>0</v>
      </c>
      <c r="M21" s="4">
        <v>0</v>
      </c>
    </row>
    <row r="22" spans="2:13" x14ac:dyDescent="0.25">
      <c r="B22" s="2" t="s">
        <v>37</v>
      </c>
      <c r="C22" s="6">
        <v>3123</v>
      </c>
      <c r="D22" s="6">
        <v>369</v>
      </c>
      <c r="E22" s="4">
        <v>11.815561959654179</v>
      </c>
      <c r="F22" s="6">
        <v>2754</v>
      </c>
      <c r="G22" s="4">
        <v>88.184438040345825</v>
      </c>
      <c r="H22" s="6">
        <v>276</v>
      </c>
      <c r="I22" s="4">
        <v>8.8376560999039384</v>
      </c>
      <c r="J22" s="6">
        <v>90</v>
      </c>
      <c r="K22" s="4">
        <v>2.8818443804034581</v>
      </c>
      <c r="L22" s="6">
        <v>3</v>
      </c>
      <c r="M22" s="4">
        <v>9.6061479346781942E-2</v>
      </c>
    </row>
    <row r="23" spans="2:13" x14ac:dyDescent="0.25">
      <c r="B23" s="2" t="s">
        <v>38</v>
      </c>
      <c r="C23" s="6">
        <v>2712</v>
      </c>
      <c r="D23" s="6">
        <v>341</v>
      </c>
      <c r="E23" s="4">
        <v>12.573746312684367</v>
      </c>
      <c r="F23" s="6">
        <v>2371</v>
      </c>
      <c r="G23" s="4">
        <v>87.426253687315636</v>
      </c>
      <c r="H23" s="6">
        <v>207</v>
      </c>
      <c r="I23" s="4">
        <v>7.6327433628318575</v>
      </c>
      <c r="J23" s="6">
        <v>132</v>
      </c>
      <c r="K23" s="4">
        <v>4.8672566371681416</v>
      </c>
      <c r="L23" s="6">
        <v>2</v>
      </c>
      <c r="M23" s="4">
        <v>7.3746312684365781E-2</v>
      </c>
    </row>
    <row r="24" spans="2:13" x14ac:dyDescent="0.25">
      <c r="B24" s="2" t="s">
        <v>39</v>
      </c>
      <c r="C24" s="6">
        <v>0</v>
      </c>
      <c r="D24" s="6">
        <v>0</v>
      </c>
      <c r="E24" s="4">
        <v>0</v>
      </c>
      <c r="F24" s="6">
        <v>0</v>
      </c>
      <c r="G24" s="4">
        <v>0</v>
      </c>
      <c r="H24" s="6">
        <v>0</v>
      </c>
      <c r="I24" s="4">
        <v>0</v>
      </c>
      <c r="J24" s="6">
        <v>0</v>
      </c>
      <c r="K24" s="4">
        <v>0</v>
      </c>
      <c r="L24" s="6">
        <v>0</v>
      </c>
      <c r="M24" s="4">
        <v>0</v>
      </c>
    </row>
    <row r="25" spans="2:13" x14ac:dyDescent="0.25">
      <c r="B25" s="2" t="s">
        <v>40</v>
      </c>
      <c r="C25" s="6">
        <v>0</v>
      </c>
      <c r="D25" s="6">
        <v>0</v>
      </c>
      <c r="E25" s="4">
        <v>0</v>
      </c>
      <c r="F25" s="6">
        <v>0</v>
      </c>
      <c r="G25" s="4">
        <v>0</v>
      </c>
      <c r="H25" s="6">
        <v>0</v>
      </c>
      <c r="I25" s="4">
        <v>0</v>
      </c>
      <c r="J25" s="6">
        <v>0</v>
      </c>
      <c r="K25" s="4">
        <v>0</v>
      </c>
      <c r="L25" s="6">
        <v>0</v>
      </c>
      <c r="M25" s="4">
        <v>0</v>
      </c>
    </row>
    <row r="26" spans="2:13" x14ac:dyDescent="0.25">
      <c r="B26" s="2" t="s">
        <v>41</v>
      </c>
      <c r="C26" s="6">
        <v>1078</v>
      </c>
      <c r="D26" s="6">
        <v>379</v>
      </c>
      <c r="E26" s="4">
        <v>35.157699443413733</v>
      </c>
      <c r="F26" s="6">
        <v>699</v>
      </c>
      <c r="G26" s="4">
        <v>64.842300556586281</v>
      </c>
      <c r="H26" s="6">
        <v>225</v>
      </c>
      <c r="I26" s="4">
        <v>20.871985157699445</v>
      </c>
      <c r="J26" s="6">
        <v>154</v>
      </c>
      <c r="K26" s="4">
        <v>14.285714285714285</v>
      </c>
      <c r="L26" s="6">
        <v>0</v>
      </c>
      <c r="M26" s="4">
        <v>0</v>
      </c>
    </row>
    <row r="27" spans="2:13" x14ac:dyDescent="0.25">
      <c r="B27" s="2" t="s">
        <v>42</v>
      </c>
      <c r="C27" s="6">
        <v>3574</v>
      </c>
      <c r="D27" s="6">
        <v>574</v>
      </c>
      <c r="E27" s="4">
        <v>16.060436485730271</v>
      </c>
      <c r="F27" s="6">
        <v>3000</v>
      </c>
      <c r="G27" s="4">
        <v>83.939563514269722</v>
      </c>
      <c r="H27" s="6">
        <v>396</v>
      </c>
      <c r="I27" s="4">
        <v>11.080022383883604</v>
      </c>
      <c r="J27" s="6">
        <v>170</v>
      </c>
      <c r="K27" s="4">
        <v>4.7565752658086176</v>
      </c>
      <c r="L27" s="6">
        <v>8</v>
      </c>
      <c r="M27" s="4">
        <v>0.22383883603805263</v>
      </c>
    </row>
    <row r="28" spans="2:13" x14ac:dyDescent="0.25">
      <c r="B28" s="2" t="s">
        <v>43</v>
      </c>
      <c r="C28" s="6">
        <v>0</v>
      </c>
      <c r="D28" s="6">
        <v>0</v>
      </c>
      <c r="E28" s="4">
        <v>0</v>
      </c>
      <c r="F28" s="6">
        <v>0</v>
      </c>
      <c r="G28" s="4">
        <v>0</v>
      </c>
      <c r="H28" s="6">
        <v>0</v>
      </c>
      <c r="I28" s="4">
        <v>0</v>
      </c>
      <c r="J28" s="6">
        <v>0</v>
      </c>
      <c r="K28" s="4">
        <v>0</v>
      </c>
      <c r="L28" s="6">
        <v>0</v>
      </c>
      <c r="M28" s="4">
        <v>0</v>
      </c>
    </row>
    <row r="29" spans="2:13" x14ac:dyDescent="0.25">
      <c r="B29" s="2" t="s">
        <v>44</v>
      </c>
      <c r="C29" s="6">
        <v>635</v>
      </c>
      <c r="D29" s="6">
        <v>129</v>
      </c>
      <c r="E29" s="4">
        <v>20.314960629921259</v>
      </c>
      <c r="F29" s="6">
        <v>506</v>
      </c>
      <c r="G29" s="4">
        <v>79.685039370078741</v>
      </c>
      <c r="H29" s="6">
        <v>99</v>
      </c>
      <c r="I29" s="4">
        <v>15.590551181102363</v>
      </c>
      <c r="J29" s="6">
        <v>28</v>
      </c>
      <c r="K29" s="4">
        <v>4.409448818897638</v>
      </c>
      <c r="L29" s="6">
        <v>2</v>
      </c>
      <c r="M29" s="4">
        <v>0.31496062992125984</v>
      </c>
    </row>
    <row r="30" spans="2:13" x14ac:dyDescent="0.25">
      <c r="B30" s="2" t="s">
        <v>45</v>
      </c>
      <c r="C30" s="6">
        <v>971</v>
      </c>
      <c r="D30" s="6">
        <v>59</v>
      </c>
      <c r="E30" s="4">
        <v>6.0762100926879503</v>
      </c>
      <c r="F30" s="6">
        <v>912</v>
      </c>
      <c r="G30" s="4">
        <v>93.923789907312056</v>
      </c>
      <c r="H30" s="6">
        <v>49</v>
      </c>
      <c r="I30" s="4">
        <v>5.0463439752832127</v>
      </c>
      <c r="J30" s="6">
        <v>10</v>
      </c>
      <c r="K30" s="4">
        <v>1.0298661174047374</v>
      </c>
      <c r="L30" s="6">
        <v>0</v>
      </c>
      <c r="M30" s="4">
        <v>0</v>
      </c>
    </row>
    <row r="31" spans="2:13" x14ac:dyDescent="0.25">
      <c r="B31" s="2" t="s">
        <v>46</v>
      </c>
      <c r="C31" s="6">
        <v>4078</v>
      </c>
      <c r="D31" s="6">
        <v>396</v>
      </c>
      <c r="E31" s="4">
        <v>9.7106424717999023</v>
      </c>
      <c r="F31" s="6">
        <v>3682</v>
      </c>
      <c r="G31" s="4">
        <v>90.2893575282001</v>
      </c>
      <c r="H31" s="6">
        <v>308</v>
      </c>
      <c r="I31" s="4">
        <v>7.5527219225110356</v>
      </c>
      <c r="J31" s="6">
        <v>87</v>
      </c>
      <c r="K31" s="4">
        <v>2.1333987248651298</v>
      </c>
      <c r="L31" s="6">
        <v>1</v>
      </c>
      <c r="M31" s="4">
        <v>2.452182442373713E-2</v>
      </c>
    </row>
    <row r="32" spans="2:13" x14ac:dyDescent="0.25">
      <c r="B32" s="21" t="s">
        <v>150</v>
      </c>
      <c r="C32" s="6">
        <f>SUM(C7:C31)</f>
        <v>21407</v>
      </c>
      <c r="D32" s="6">
        <f>SUM(D7:D31)</f>
        <v>2737</v>
      </c>
      <c r="E32" s="4">
        <f>D32/$C32*100</f>
        <v>12.785537441023964</v>
      </c>
      <c r="F32" s="6">
        <f>SUM(F7:F31)</f>
        <v>18670</v>
      </c>
      <c r="G32" s="4">
        <f>F32/$C32*100</f>
        <v>87.214462558976038</v>
      </c>
      <c r="H32" s="6">
        <f t="shared" ref="H32" si="0">SUM(H7:H31)</f>
        <v>1959</v>
      </c>
      <c r="I32" s="4">
        <f t="shared" ref="I32" si="1">H32/$C32*100</f>
        <v>9.1512122203017707</v>
      </c>
      <c r="J32" s="6">
        <f t="shared" ref="J32" si="2">SUM(J7:J31)</f>
        <v>761</v>
      </c>
      <c r="K32" s="4">
        <f t="shared" ref="K32" si="3">J32/$C32*100</f>
        <v>3.5549119446909887</v>
      </c>
      <c r="L32" s="6">
        <f t="shared" ref="L32" si="4">SUM(L7:L31)</f>
        <v>17</v>
      </c>
      <c r="M32" s="4">
        <f t="shared" ref="M32" si="5">L32/$C32*100</f>
        <v>7.9413276031204752E-2</v>
      </c>
    </row>
    <row r="33" spans="2:13" x14ac:dyDescent="0.25">
      <c r="B33" s="8" t="str">
        <f>_xlfn.CONCAT("Fuente: Sistema de Información SIEN - HIS, ",RIGHT(INICIO!C8,4),".")</f>
        <v>Fuente: Sistema de Información SIEN - HIS, 2025.</v>
      </c>
      <c r="C33" s="7"/>
      <c r="D33" s="7"/>
      <c r="E33" s="7"/>
      <c r="F33" s="7"/>
      <c r="G33" s="7"/>
      <c r="H33" s="7"/>
      <c r="I33" s="7"/>
      <c r="J33" s="7"/>
      <c r="K33" s="7"/>
    </row>
    <row r="34" spans="2:13" ht="24" customHeight="1" x14ac:dyDescent="0.25">
      <c r="B34" s="27" t="s">
        <v>21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7" spans="2:13" ht="24" customHeight="1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2:13" x14ac:dyDescent="0.25">
      <c r="C38" s="1" t="str">
        <f>_xlfn.CONCAT(C37," ",B38)</f>
        <v xml:space="preserve"> </v>
      </c>
    </row>
  </sheetData>
  <mergeCells count="11">
    <mergeCell ref="B37:M37"/>
    <mergeCell ref="B2:M2"/>
    <mergeCell ref="B3:M3"/>
    <mergeCell ref="B34:M34"/>
    <mergeCell ref="B5:B6"/>
    <mergeCell ref="D5:E5"/>
    <mergeCell ref="F5:G5"/>
    <mergeCell ref="L5:M5"/>
    <mergeCell ref="J5:K5"/>
    <mergeCell ref="H5:I5"/>
    <mergeCell ref="C5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9"/>
  </sheetPr>
  <dimension ref="B1:M38"/>
  <sheetViews>
    <sheetView showGridLines="0" topLeftCell="A4" workbookViewId="0">
      <selection activeCell="B7" sqref="B7:M35"/>
    </sheetView>
  </sheetViews>
  <sheetFormatPr baseColWidth="10" defaultColWidth="9.140625" defaultRowHeight="15" x14ac:dyDescent="0.25"/>
  <cols>
    <col min="2" max="2" width="18.140625" bestFit="1" customWidth="1"/>
    <col min="3" max="3" width="9.85546875" bestFit="1" customWidth="1"/>
    <col min="4" max="4" width="15.42578125" bestFit="1" customWidth="1"/>
    <col min="5" max="5" width="8.140625" bestFit="1" customWidth="1"/>
    <col min="6" max="6" width="15.28515625" bestFit="1" customWidth="1"/>
    <col min="7" max="7" width="8" bestFit="1" customWidth="1"/>
    <col min="8" max="8" width="16.85546875" bestFit="1" customWidth="1"/>
    <col min="9" max="9" width="9.42578125" bestFit="1" customWidth="1"/>
    <col min="10" max="10" width="16.7109375" bestFit="1" customWidth="1"/>
    <col min="11" max="11" width="9.28515625" bestFit="1" customWidth="1"/>
    <col min="12" max="12" width="15.7109375" bestFit="1" customWidth="1"/>
    <col min="13" max="13" width="8.42578125" bestFit="1" customWidth="1"/>
  </cols>
  <sheetData>
    <row r="1" spans="2:13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8.5" customHeight="1" x14ac:dyDescent="0.25">
      <c r="B2" s="28" t="s">
        <v>151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x14ac:dyDescent="0.25">
      <c r="B3" s="29" t="str">
        <f>INICIO!C$8</f>
        <v>PERIODO: ENERO A NOVIEMBRE - 2025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7.25" x14ac:dyDescent="0.25">
      <c r="B5" s="30" t="s">
        <v>5</v>
      </c>
      <c r="C5" s="30" t="s">
        <v>1</v>
      </c>
      <c r="D5" s="32" t="s">
        <v>4</v>
      </c>
      <c r="E5" s="32"/>
      <c r="F5" s="32" t="s">
        <v>9</v>
      </c>
      <c r="G5" s="32"/>
      <c r="H5" s="33" t="s">
        <v>10</v>
      </c>
      <c r="I5" s="34"/>
      <c r="J5" s="33" t="s">
        <v>11</v>
      </c>
      <c r="K5" s="34"/>
      <c r="L5" s="33" t="s">
        <v>12</v>
      </c>
      <c r="M5" s="34"/>
    </row>
    <row r="6" spans="2:13" x14ac:dyDescent="0.25">
      <c r="B6" s="31"/>
      <c r="C6" s="31"/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  <c r="L6" s="5" t="s">
        <v>2</v>
      </c>
      <c r="M6" s="5" t="s">
        <v>3</v>
      </c>
    </row>
    <row r="7" spans="2:13" x14ac:dyDescent="0.25">
      <c r="B7" s="2" t="s">
        <v>22</v>
      </c>
      <c r="C7" s="6">
        <v>3626</v>
      </c>
      <c r="D7" s="6">
        <v>257</v>
      </c>
      <c r="E7" s="4">
        <v>7.0876999448428011</v>
      </c>
      <c r="F7" s="6">
        <v>3369</v>
      </c>
      <c r="G7" s="4">
        <v>92.912300055157189</v>
      </c>
      <c r="H7" s="6">
        <v>206</v>
      </c>
      <c r="I7" s="4">
        <v>5.6811913954771098</v>
      </c>
      <c r="J7" s="6">
        <v>50</v>
      </c>
      <c r="K7" s="4">
        <v>1.3789299503585217</v>
      </c>
      <c r="L7" s="6">
        <v>1</v>
      </c>
      <c r="M7" s="4">
        <v>2.757859900717044E-2</v>
      </c>
    </row>
    <row r="8" spans="2:13" x14ac:dyDescent="0.25">
      <c r="B8" s="2" t="s">
        <v>23</v>
      </c>
      <c r="C8" s="6">
        <v>0</v>
      </c>
      <c r="D8" s="6">
        <v>0</v>
      </c>
      <c r="E8" s="4">
        <v>0</v>
      </c>
      <c r="F8" s="6">
        <v>0</v>
      </c>
      <c r="G8" s="4">
        <v>0</v>
      </c>
      <c r="H8" s="6">
        <v>0</v>
      </c>
      <c r="I8" s="4">
        <v>0</v>
      </c>
      <c r="J8" s="6">
        <v>0</v>
      </c>
      <c r="K8" s="4">
        <v>0</v>
      </c>
      <c r="L8" s="6">
        <v>0</v>
      </c>
      <c r="M8" s="4">
        <v>0</v>
      </c>
    </row>
    <row r="9" spans="2:13" x14ac:dyDescent="0.25">
      <c r="B9" s="2" t="s">
        <v>24</v>
      </c>
      <c r="C9" s="6">
        <v>0</v>
      </c>
      <c r="D9" s="6">
        <v>0</v>
      </c>
      <c r="E9" s="4">
        <v>0</v>
      </c>
      <c r="F9" s="6">
        <v>0</v>
      </c>
      <c r="G9" s="4">
        <v>0</v>
      </c>
      <c r="H9" s="6">
        <v>0</v>
      </c>
      <c r="I9" s="4">
        <v>0</v>
      </c>
      <c r="J9" s="6">
        <v>0</v>
      </c>
      <c r="K9" s="4">
        <v>0</v>
      </c>
      <c r="L9" s="6">
        <v>0</v>
      </c>
      <c r="M9" s="4">
        <v>0</v>
      </c>
    </row>
    <row r="10" spans="2:13" x14ac:dyDescent="0.25">
      <c r="B10" s="2" t="s">
        <v>25</v>
      </c>
      <c r="C10" s="6">
        <v>0</v>
      </c>
      <c r="D10" s="6">
        <v>0</v>
      </c>
      <c r="E10" s="4">
        <v>0</v>
      </c>
      <c r="F10" s="6">
        <v>0</v>
      </c>
      <c r="G10" s="4">
        <v>0</v>
      </c>
      <c r="H10" s="6">
        <v>0</v>
      </c>
      <c r="I10" s="4">
        <v>0</v>
      </c>
      <c r="J10" s="6">
        <v>0</v>
      </c>
      <c r="K10" s="4">
        <v>0</v>
      </c>
      <c r="L10" s="6">
        <v>0</v>
      </c>
      <c r="M10" s="4">
        <v>0</v>
      </c>
    </row>
    <row r="11" spans="2:13" x14ac:dyDescent="0.25">
      <c r="B11" s="2" t="s">
        <v>26</v>
      </c>
      <c r="C11" s="6">
        <v>0</v>
      </c>
      <c r="D11" s="6">
        <v>0</v>
      </c>
      <c r="E11" s="4">
        <v>0</v>
      </c>
      <c r="F11" s="6">
        <v>0</v>
      </c>
      <c r="G11" s="4">
        <v>0</v>
      </c>
      <c r="H11" s="6">
        <v>0</v>
      </c>
      <c r="I11" s="4">
        <v>0</v>
      </c>
      <c r="J11" s="6">
        <v>0</v>
      </c>
      <c r="K11" s="4">
        <v>0</v>
      </c>
      <c r="L11" s="6">
        <v>0</v>
      </c>
      <c r="M11" s="4">
        <v>0</v>
      </c>
    </row>
    <row r="12" spans="2:13" x14ac:dyDescent="0.25">
      <c r="B12" s="2" t="s">
        <v>27</v>
      </c>
      <c r="C12" s="6">
        <v>1610</v>
      </c>
      <c r="D12" s="6">
        <v>233</v>
      </c>
      <c r="E12" s="4">
        <v>14.472049689440993</v>
      </c>
      <c r="F12" s="6">
        <v>1377</v>
      </c>
      <c r="G12" s="4">
        <v>85.527950310559007</v>
      </c>
      <c r="H12" s="6">
        <v>193</v>
      </c>
      <c r="I12" s="4">
        <v>11.987577639751553</v>
      </c>
      <c r="J12" s="6">
        <v>40</v>
      </c>
      <c r="K12" s="4">
        <v>2.4844720496894408</v>
      </c>
      <c r="L12" s="6">
        <v>0</v>
      </c>
      <c r="M12" s="4">
        <v>0</v>
      </c>
    </row>
    <row r="13" spans="2:13" x14ac:dyDescent="0.25">
      <c r="B13" s="2" t="s">
        <v>28</v>
      </c>
      <c r="C13" s="6">
        <v>0</v>
      </c>
      <c r="D13" s="6">
        <v>0</v>
      </c>
      <c r="E13" s="4">
        <v>0</v>
      </c>
      <c r="F13" s="6">
        <v>0</v>
      </c>
      <c r="G13" s="4">
        <v>0</v>
      </c>
      <c r="H13" s="6">
        <v>0</v>
      </c>
      <c r="I13" s="4">
        <v>0</v>
      </c>
      <c r="J13" s="6">
        <v>0</v>
      </c>
      <c r="K13" s="4">
        <v>0</v>
      </c>
      <c r="L13" s="6">
        <v>0</v>
      </c>
      <c r="M13" s="4">
        <v>0</v>
      </c>
    </row>
    <row r="14" spans="2:13" x14ac:dyDescent="0.25">
      <c r="B14" s="2" t="s">
        <v>29</v>
      </c>
      <c r="C14" s="6">
        <v>0</v>
      </c>
      <c r="D14" s="6">
        <v>0</v>
      </c>
      <c r="E14" s="4">
        <v>0</v>
      </c>
      <c r="F14" s="6">
        <v>0</v>
      </c>
      <c r="G14" s="4">
        <v>0</v>
      </c>
      <c r="H14" s="6">
        <v>0</v>
      </c>
      <c r="I14" s="4">
        <v>0</v>
      </c>
      <c r="J14" s="6">
        <v>0</v>
      </c>
      <c r="K14" s="4">
        <v>0</v>
      </c>
      <c r="L14" s="6">
        <v>0</v>
      </c>
      <c r="M14" s="4">
        <v>0</v>
      </c>
    </row>
    <row r="15" spans="2:13" x14ac:dyDescent="0.25">
      <c r="B15" s="2" t="s">
        <v>30</v>
      </c>
      <c r="C15" s="6">
        <v>0</v>
      </c>
      <c r="D15" s="6">
        <v>0</v>
      </c>
      <c r="E15" s="4">
        <v>0</v>
      </c>
      <c r="F15" s="6">
        <v>0</v>
      </c>
      <c r="G15" s="4">
        <v>0</v>
      </c>
      <c r="H15" s="6">
        <v>0</v>
      </c>
      <c r="I15" s="4">
        <v>0</v>
      </c>
      <c r="J15" s="6">
        <v>0</v>
      </c>
      <c r="K15" s="4">
        <v>0</v>
      </c>
      <c r="L15" s="6">
        <v>0</v>
      </c>
      <c r="M15" s="4">
        <v>0</v>
      </c>
    </row>
    <row r="16" spans="2:13" x14ac:dyDescent="0.25">
      <c r="B16" s="2" t="s">
        <v>31</v>
      </c>
      <c r="C16" s="6">
        <v>0</v>
      </c>
      <c r="D16" s="6">
        <v>0</v>
      </c>
      <c r="E16" s="4">
        <v>0</v>
      </c>
      <c r="F16" s="6">
        <v>0</v>
      </c>
      <c r="G16" s="4">
        <v>0</v>
      </c>
      <c r="H16" s="6">
        <v>0</v>
      </c>
      <c r="I16" s="4">
        <v>0</v>
      </c>
      <c r="J16" s="6">
        <v>0</v>
      </c>
      <c r="K16" s="4">
        <v>0</v>
      </c>
      <c r="L16" s="6">
        <v>0</v>
      </c>
      <c r="M16" s="4">
        <v>0</v>
      </c>
    </row>
    <row r="17" spans="2:13" x14ac:dyDescent="0.25">
      <c r="B17" s="2" t="s">
        <v>32</v>
      </c>
      <c r="C17" s="6">
        <v>0</v>
      </c>
      <c r="D17" s="6">
        <v>0</v>
      </c>
      <c r="E17" s="4">
        <v>0</v>
      </c>
      <c r="F17" s="6">
        <v>0</v>
      </c>
      <c r="G17" s="4">
        <v>0</v>
      </c>
      <c r="H17" s="6">
        <v>0</v>
      </c>
      <c r="I17" s="4">
        <v>0</v>
      </c>
      <c r="J17" s="6">
        <v>0</v>
      </c>
      <c r="K17" s="4">
        <v>0</v>
      </c>
      <c r="L17" s="6">
        <v>0</v>
      </c>
      <c r="M17" s="4">
        <v>0</v>
      </c>
    </row>
    <row r="18" spans="2:13" x14ac:dyDescent="0.25">
      <c r="B18" s="2" t="s">
        <v>33</v>
      </c>
      <c r="C18" s="6">
        <v>0</v>
      </c>
      <c r="D18" s="6">
        <v>0</v>
      </c>
      <c r="E18" s="4">
        <v>0</v>
      </c>
      <c r="F18" s="6">
        <v>0</v>
      </c>
      <c r="G18" s="4">
        <v>0</v>
      </c>
      <c r="H18" s="6">
        <v>0</v>
      </c>
      <c r="I18" s="4">
        <v>0</v>
      </c>
      <c r="J18" s="6">
        <v>0</v>
      </c>
      <c r="K18" s="4">
        <v>0</v>
      </c>
      <c r="L18" s="6">
        <v>0</v>
      </c>
      <c r="M18" s="4">
        <v>0</v>
      </c>
    </row>
    <row r="19" spans="2:13" x14ac:dyDescent="0.25">
      <c r="B19" s="2" t="s">
        <v>34</v>
      </c>
      <c r="C19" s="6">
        <v>0</v>
      </c>
      <c r="D19" s="6">
        <v>0</v>
      </c>
      <c r="E19" s="4">
        <v>0</v>
      </c>
      <c r="F19" s="6">
        <v>0</v>
      </c>
      <c r="G19" s="4">
        <v>0</v>
      </c>
      <c r="H19" s="6">
        <v>0</v>
      </c>
      <c r="I19" s="4">
        <v>0</v>
      </c>
      <c r="J19" s="6">
        <v>0</v>
      </c>
      <c r="K19" s="4">
        <v>0</v>
      </c>
      <c r="L19" s="6">
        <v>0</v>
      </c>
      <c r="M19" s="4">
        <v>0</v>
      </c>
    </row>
    <row r="20" spans="2:13" x14ac:dyDescent="0.25">
      <c r="B20" s="2" t="s">
        <v>35</v>
      </c>
      <c r="C20" s="6">
        <v>0</v>
      </c>
      <c r="D20" s="6">
        <v>0</v>
      </c>
      <c r="E20" s="4">
        <v>0</v>
      </c>
      <c r="F20" s="6">
        <v>0</v>
      </c>
      <c r="G20" s="4">
        <v>0</v>
      </c>
      <c r="H20" s="6">
        <v>0</v>
      </c>
      <c r="I20" s="4">
        <v>0</v>
      </c>
      <c r="J20" s="6">
        <v>0</v>
      </c>
      <c r="K20" s="4">
        <v>0</v>
      </c>
      <c r="L20" s="6">
        <v>0</v>
      </c>
      <c r="M20" s="4">
        <v>0</v>
      </c>
    </row>
    <row r="21" spans="2:13" x14ac:dyDescent="0.25">
      <c r="B21" s="2" t="s">
        <v>47</v>
      </c>
      <c r="C21" s="6">
        <v>0</v>
      </c>
      <c r="D21" s="6">
        <v>0</v>
      </c>
      <c r="E21" s="4">
        <v>0</v>
      </c>
      <c r="F21" s="6">
        <v>0</v>
      </c>
      <c r="G21" s="4">
        <v>0</v>
      </c>
      <c r="H21" s="6">
        <v>0</v>
      </c>
      <c r="I21" s="4">
        <v>0</v>
      </c>
      <c r="J21" s="6">
        <v>0</v>
      </c>
      <c r="K21" s="4">
        <v>0</v>
      </c>
      <c r="L21" s="6">
        <v>0</v>
      </c>
      <c r="M21" s="4">
        <v>0</v>
      </c>
    </row>
    <row r="22" spans="2:13" x14ac:dyDescent="0.25">
      <c r="B22" s="2" t="s">
        <v>48</v>
      </c>
      <c r="C22" s="6">
        <v>0</v>
      </c>
      <c r="D22" s="6">
        <v>0</v>
      </c>
      <c r="E22" s="4">
        <v>0</v>
      </c>
      <c r="F22" s="6">
        <v>0</v>
      </c>
      <c r="G22" s="4">
        <v>0</v>
      </c>
      <c r="H22" s="6">
        <v>0</v>
      </c>
      <c r="I22" s="4">
        <v>0</v>
      </c>
      <c r="J22" s="6">
        <v>0</v>
      </c>
      <c r="K22" s="4">
        <v>0</v>
      </c>
      <c r="L22" s="6">
        <v>0</v>
      </c>
      <c r="M22" s="4">
        <v>0</v>
      </c>
    </row>
    <row r="23" spans="2:13" x14ac:dyDescent="0.25">
      <c r="B23" s="2" t="s">
        <v>49</v>
      </c>
      <c r="C23" s="6">
        <v>0</v>
      </c>
      <c r="D23" s="6">
        <v>0</v>
      </c>
      <c r="E23" s="4">
        <v>0</v>
      </c>
      <c r="F23" s="6">
        <v>0</v>
      </c>
      <c r="G23" s="4">
        <v>0</v>
      </c>
      <c r="H23" s="6">
        <v>0</v>
      </c>
      <c r="I23" s="4">
        <v>0</v>
      </c>
      <c r="J23" s="6">
        <v>0</v>
      </c>
      <c r="K23" s="4">
        <v>0</v>
      </c>
      <c r="L23" s="6">
        <v>0</v>
      </c>
      <c r="M23" s="4">
        <v>0</v>
      </c>
    </row>
    <row r="24" spans="2:13" x14ac:dyDescent="0.25">
      <c r="B24" s="2" t="s">
        <v>50</v>
      </c>
      <c r="C24" s="6">
        <v>0</v>
      </c>
      <c r="D24" s="6">
        <v>0</v>
      </c>
      <c r="E24" s="4">
        <v>0</v>
      </c>
      <c r="F24" s="6">
        <v>0</v>
      </c>
      <c r="G24" s="4">
        <v>0</v>
      </c>
      <c r="H24" s="6">
        <v>0</v>
      </c>
      <c r="I24" s="4">
        <v>0</v>
      </c>
      <c r="J24" s="6">
        <v>0</v>
      </c>
      <c r="K24" s="4">
        <v>0</v>
      </c>
      <c r="L24" s="6">
        <v>0</v>
      </c>
      <c r="M24" s="4">
        <v>0</v>
      </c>
    </row>
    <row r="25" spans="2:13" x14ac:dyDescent="0.25">
      <c r="B25" s="2" t="s">
        <v>51</v>
      </c>
      <c r="C25" s="6">
        <v>0</v>
      </c>
      <c r="D25" s="6">
        <v>0</v>
      </c>
      <c r="E25" s="4">
        <v>0</v>
      </c>
      <c r="F25" s="6">
        <v>0</v>
      </c>
      <c r="G25" s="4">
        <v>0</v>
      </c>
      <c r="H25" s="6">
        <v>0</v>
      </c>
      <c r="I25" s="4">
        <v>0</v>
      </c>
      <c r="J25" s="6">
        <v>0</v>
      </c>
      <c r="K25" s="4">
        <v>0</v>
      </c>
      <c r="L25" s="6">
        <v>0</v>
      </c>
      <c r="M25" s="4">
        <v>0</v>
      </c>
    </row>
    <row r="26" spans="2:13" x14ac:dyDescent="0.25">
      <c r="B26" s="2" t="s">
        <v>37</v>
      </c>
      <c r="C26" s="6">
        <v>3123</v>
      </c>
      <c r="D26" s="6">
        <v>369</v>
      </c>
      <c r="E26" s="4">
        <v>11.815561959654179</v>
      </c>
      <c r="F26" s="6">
        <v>2754</v>
      </c>
      <c r="G26" s="4">
        <v>88.184438040345825</v>
      </c>
      <c r="H26" s="6">
        <v>276</v>
      </c>
      <c r="I26" s="4">
        <v>8.8376560999039384</v>
      </c>
      <c r="J26" s="6">
        <v>90</v>
      </c>
      <c r="K26" s="4">
        <v>2.8818443804034581</v>
      </c>
      <c r="L26" s="6">
        <v>3</v>
      </c>
      <c r="M26" s="4">
        <v>9.6061479346781942E-2</v>
      </c>
    </row>
    <row r="27" spans="2:13" x14ac:dyDescent="0.25">
      <c r="B27" s="2" t="s">
        <v>38</v>
      </c>
      <c r="C27" s="6">
        <v>2712</v>
      </c>
      <c r="D27" s="6">
        <v>341</v>
      </c>
      <c r="E27" s="4">
        <v>12.573746312684367</v>
      </c>
      <c r="F27" s="6">
        <v>2371</v>
      </c>
      <c r="G27" s="4">
        <v>87.426253687315636</v>
      </c>
      <c r="H27" s="6">
        <v>207</v>
      </c>
      <c r="I27" s="4">
        <v>7.6327433628318575</v>
      </c>
      <c r="J27" s="6">
        <v>132</v>
      </c>
      <c r="K27" s="4">
        <v>4.8672566371681416</v>
      </c>
      <c r="L27" s="6">
        <v>2</v>
      </c>
      <c r="M27" s="4">
        <v>7.3746312684365781E-2</v>
      </c>
    </row>
    <row r="28" spans="2:13" x14ac:dyDescent="0.25">
      <c r="B28" s="2" t="s">
        <v>39</v>
      </c>
      <c r="C28" s="6">
        <v>0</v>
      </c>
      <c r="D28" s="6">
        <v>0</v>
      </c>
      <c r="E28" s="4">
        <v>0</v>
      </c>
      <c r="F28" s="6">
        <v>0</v>
      </c>
      <c r="G28" s="4">
        <v>0</v>
      </c>
      <c r="H28" s="6">
        <v>0</v>
      </c>
      <c r="I28" s="4">
        <v>0</v>
      </c>
      <c r="J28" s="6">
        <v>0</v>
      </c>
      <c r="K28" s="4">
        <v>0</v>
      </c>
      <c r="L28" s="6">
        <v>0</v>
      </c>
      <c r="M28" s="4">
        <v>0</v>
      </c>
    </row>
    <row r="29" spans="2:13" x14ac:dyDescent="0.25">
      <c r="B29" s="2" t="s">
        <v>40</v>
      </c>
      <c r="C29" s="6">
        <v>0</v>
      </c>
      <c r="D29" s="6">
        <v>0</v>
      </c>
      <c r="E29" s="4">
        <v>0</v>
      </c>
      <c r="F29" s="6">
        <v>0</v>
      </c>
      <c r="G29" s="4">
        <v>0</v>
      </c>
      <c r="H29" s="6">
        <v>0</v>
      </c>
      <c r="I29" s="4">
        <v>0</v>
      </c>
      <c r="J29" s="6">
        <v>0</v>
      </c>
      <c r="K29" s="4">
        <v>0</v>
      </c>
      <c r="L29" s="6">
        <v>0</v>
      </c>
      <c r="M29" s="4">
        <v>0</v>
      </c>
    </row>
    <row r="30" spans="2:13" x14ac:dyDescent="0.25">
      <c r="B30" s="2" t="s">
        <v>41</v>
      </c>
      <c r="C30" s="6">
        <v>1078</v>
      </c>
      <c r="D30" s="6">
        <v>379</v>
      </c>
      <c r="E30" s="4">
        <v>35.157699443413733</v>
      </c>
      <c r="F30" s="6">
        <v>699</v>
      </c>
      <c r="G30" s="4">
        <v>64.842300556586281</v>
      </c>
      <c r="H30" s="6">
        <v>225</v>
      </c>
      <c r="I30" s="4">
        <v>20.871985157699445</v>
      </c>
      <c r="J30" s="6">
        <v>154</v>
      </c>
      <c r="K30" s="4">
        <v>14.285714285714285</v>
      </c>
      <c r="L30" s="6">
        <v>0</v>
      </c>
      <c r="M30" s="4">
        <v>0</v>
      </c>
    </row>
    <row r="31" spans="2:13" x14ac:dyDescent="0.25">
      <c r="B31" s="2" t="s">
        <v>42</v>
      </c>
      <c r="C31" s="6">
        <v>3574</v>
      </c>
      <c r="D31" s="6">
        <v>574</v>
      </c>
      <c r="E31" s="4">
        <v>16.060436485730271</v>
      </c>
      <c r="F31" s="6">
        <v>3000</v>
      </c>
      <c r="G31" s="4">
        <v>83.939563514269722</v>
      </c>
      <c r="H31" s="6">
        <v>396</v>
      </c>
      <c r="I31" s="4">
        <v>11.080022383883604</v>
      </c>
      <c r="J31" s="6">
        <v>170</v>
      </c>
      <c r="K31" s="4">
        <v>4.7565752658086176</v>
      </c>
      <c r="L31" s="6">
        <v>8</v>
      </c>
      <c r="M31" s="4">
        <v>0.22383883603805263</v>
      </c>
    </row>
    <row r="32" spans="2:13" x14ac:dyDescent="0.25">
      <c r="B32" s="2" t="s">
        <v>43</v>
      </c>
      <c r="C32" s="6">
        <v>0</v>
      </c>
      <c r="D32" s="6">
        <v>0</v>
      </c>
      <c r="E32" s="4">
        <v>0</v>
      </c>
      <c r="F32" s="6">
        <v>0</v>
      </c>
      <c r="G32" s="4">
        <v>0</v>
      </c>
      <c r="H32" s="6">
        <v>0</v>
      </c>
      <c r="I32" s="4">
        <v>0</v>
      </c>
      <c r="J32" s="6">
        <v>0</v>
      </c>
      <c r="K32" s="4">
        <v>0</v>
      </c>
      <c r="L32" s="6">
        <v>0</v>
      </c>
      <c r="M32" s="4">
        <v>0</v>
      </c>
    </row>
    <row r="33" spans="2:13" x14ac:dyDescent="0.25">
      <c r="B33" s="2" t="s">
        <v>44</v>
      </c>
      <c r="C33" s="6">
        <v>635</v>
      </c>
      <c r="D33" s="6">
        <v>129</v>
      </c>
      <c r="E33" s="4">
        <v>20.314960629921259</v>
      </c>
      <c r="F33" s="6">
        <v>506</v>
      </c>
      <c r="G33" s="4">
        <v>79.685039370078741</v>
      </c>
      <c r="H33" s="6">
        <v>99</v>
      </c>
      <c r="I33" s="4">
        <v>15.590551181102363</v>
      </c>
      <c r="J33" s="6">
        <v>28</v>
      </c>
      <c r="K33" s="4">
        <v>4.409448818897638</v>
      </c>
      <c r="L33" s="6">
        <v>2</v>
      </c>
      <c r="M33" s="4">
        <v>0.31496062992125984</v>
      </c>
    </row>
    <row r="34" spans="2:13" x14ac:dyDescent="0.25">
      <c r="B34" s="2" t="s">
        <v>45</v>
      </c>
      <c r="C34" s="6">
        <v>971</v>
      </c>
      <c r="D34" s="6">
        <v>59</v>
      </c>
      <c r="E34" s="4">
        <v>6.0762100926879503</v>
      </c>
      <c r="F34" s="6">
        <v>912</v>
      </c>
      <c r="G34" s="4">
        <v>93.923789907312056</v>
      </c>
      <c r="H34" s="6">
        <v>49</v>
      </c>
      <c r="I34" s="4">
        <v>5.0463439752832127</v>
      </c>
      <c r="J34" s="6">
        <v>10</v>
      </c>
      <c r="K34" s="4">
        <v>1.0298661174047374</v>
      </c>
      <c r="L34" s="6">
        <v>0</v>
      </c>
      <c r="M34" s="4">
        <v>0</v>
      </c>
    </row>
    <row r="35" spans="2:13" x14ac:dyDescent="0.25">
      <c r="B35" s="2" t="s">
        <v>46</v>
      </c>
      <c r="C35" s="6">
        <v>4078</v>
      </c>
      <c r="D35" s="6">
        <v>396</v>
      </c>
      <c r="E35" s="4">
        <v>9.7106424717999023</v>
      </c>
      <c r="F35" s="6">
        <v>3682</v>
      </c>
      <c r="G35" s="4">
        <v>90.2893575282001</v>
      </c>
      <c r="H35" s="6">
        <v>308</v>
      </c>
      <c r="I35" s="4">
        <v>7.5527219225110356</v>
      </c>
      <c r="J35" s="6">
        <v>87</v>
      </c>
      <c r="K35" s="4">
        <v>2.1333987248651298</v>
      </c>
      <c r="L35" s="6">
        <v>1</v>
      </c>
      <c r="M35" s="4">
        <v>2.452182442373713E-2</v>
      </c>
    </row>
    <row r="36" spans="2:13" x14ac:dyDescent="0.25">
      <c r="B36" s="21" t="s">
        <v>150</v>
      </c>
      <c r="C36" s="6">
        <f>SUM(C7:C35)</f>
        <v>21407</v>
      </c>
      <c r="D36" s="6">
        <f>SUM(D7:D35)</f>
        <v>2737</v>
      </c>
      <c r="E36" s="4">
        <f>D36/$C36*100</f>
        <v>12.785537441023964</v>
      </c>
      <c r="F36" s="6">
        <f t="shared" ref="F36" si="0">SUM(F7:F35)</f>
        <v>18670</v>
      </c>
      <c r="G36" s="4">
        <f t="shared" ref="G36" si="1">F36/$C36*100</f>
        <v>87.214462558976038</v>
      </c>
      <c r="H36" s="6">
        <f t="shared" ref="H36" si="2">SUM(H7:H35)</f>
        <v>1959</v>
      </c>
      <c r="I36" s="4">
        <f t="shared" ref="I36" si="3">H36/$C36*100</f>
        <v>9.1512122203017707</v>
      </c>
      <c r="J36" s="6">
        <f t="shared" ref="J36" si="4">SUM(J7:J35)</f>
        <v>761</v>
      </c>
      <c r="K36" s="4">
        <f t="shared" ref="K36" si="5">J36/$C36*100</f>
        <v>3.5549119446909887</v>
      </c>
      <c r="L36" s="6">
        <f>SUM(L7:L35)</f>
        <v>17</v>
      </c>
      <c r="M36" s="4">
        <f>L36/$C36*100</f>
        <v>7.9413276031204752E-2</v>
      </c>
    </row>
    <row r="37" spans="2:13" x14ac:dyDescent="0.25">
      <c r="B37" s="8" t="str">
        <f>_xlfn.CONCAT("Fuente: Sistema de Información SIEN - HIS, ",RIGHT(INICIO!C8,4),".")</f>
        <v>Fuente: Sistema de Información SIEN - HIS, 2025.</v>
      </c>
      <c r="C37" s="7"/>
      <c r="D37" s="7"/>
      <c r="E37" s="7"/>
      <c r="F37" s="7"/>
      <c r="G37" s="7"/>
      <c r="H37" s="7"/>
      <c r="I37" s="7"/>
      <c r="J37" s="7"/>
      <c r="K37" s="7"/>
      <c r="L37" s="1"/>
      <c r="M37" s="1"/>
    </row>
    <row r="38" spans="2:13" ht="25.5" customHeight="1" x14ac:dyDescent="0.25">
      <c r="B38" s="27" t="s">
        <v>21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</sheetData>
  <mergeCells count="10">
    <mergeCell ref="B38:M38"/>
    <mergeCell ref="B2:M2"/>
    <mergeCell ref="B3:M3"/>
    <mergeCell ref="L5:M5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9"/>
  </sheetPr>
  <dimension ref="B1:P93"/>
  <sheetViews>
    <sheetView showGridLines="0" zoomScaleNormal="100" workbookViewId="0">
      <selection activeCell="B7" sqref="B7:P90"/>
    </sheetView>
  </sheetViews>
  <sheetFormatPr baseColWidth="10" defaultColWidth="9.140625" defaultRowHeight="15" x14ac:dyDescent="0.25"/>
  <cols>
    <col min="2" max="2" width="17.5703125" bestFit="1" customWidth="1"/>
    <col min="3" max="3" width="27.7109375" bestFit="1" customWidth="1"/>
    <col min="4" max="4" width="33.28515625" bestFit="1" customWidth="1"/>
    <col min="5" max="5" width="13.85546875" style="1" bestFit="1" customWidth="1"/>
    <col min="6" max="6" width="9.85546875" style="1" bestFit="1" customWidth="1"/>
    <col min="7" max="7" width="15.42578125" style="1" bestFit="1" customWidth="1"/>
    <col min="8" max="8" width="8.140625" style="1" bestFit="1" customWidth="1"/>
    <col min="9" max="9" width="15.28515625" style="1" bestFit="1" customWidth="1"/>
    <col min="10" max="10" width="8" style="1" bestFit="1" customWidth="1"/>
    <col min="11" max="11" width="16.85546875" style="1" bestFit="1" customWidth="1"/>
    <col min="12" max="12" width="9.42578125" style="1" bestFit="1" customWidth="1"/>
    <col min="13" max="13" width="16.7109375" style="1" bestFit="1" customWidth="1"/>
    <col min="14" max="14" width="9.28515625" style="1" bestFit="1" customWidth="1"/>
    <col min="15" max="15" width="15.7109375" style="1" bestFit="1" customWidth="1"/>
    <col min="16" max="16" width="8.42578125" style="1" bestFit="1" customWidth="1"/>
  </cols>
  <sheetData>
    <row r="1" spans="2:16" x14ac:dyDescent="0.25">
      <c r="C1" s="1"/>
      <c r="D1" s="1"/>
      <c r="N1"/>
      <c r="O1"/>
      <c r="P1"/>
    </row>
    <row r="2" spans="2:16" ht="28.5" customHeight="1" x14ac:dyDescent="0.25">
      <c r="B2" s="28" t="s">
        <v>152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6" x14ac:dyDescent="0.25">
      <c r="B3" s="29" t="str">
        <f>INICIO!C$8</f>
        <v>PERIODO: ENERO A NOVIEMBRE - 2025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2:16" x14ac:dyDescent="0.25">
      <c r="C4" s="1"/>
      <c r="D4" s="1"/>
      <c r="N4"/>
      <c r="O4"/>
      <c r="P4"/>
    </row>
    <row r="5" spans="2:16" ht="17.25" x14ac:dyDescent="0.25">
      <c r="B5" s="30" t="s">
        <v>0</v>
      </c>
      <c r="C5" s="30" t="s">
        <v>8</v>
      </c>
      <c r="D5" s="30" t="s">
        <v>6</v>
      </c>
      <c r="E5" s="30" t="s">
        <v>7</v>
      </c>
      <c r="F5" s="30" t="s">
        <v>1</v>
      </c>
      <c r="G5" s="32" t="s">
        <v>4</v>
      </c>
      <c r="H5" s="32"/>
      <c r="I5" s="32" t="s">
        <v>9</v>
      </c>
      <c r="J5" s="32"/>
      <c r="K5" s="33" t="s">
        <v>10</v>
      </c>
      <c r="L5" s="34"/>
      <c r="M5" s="33" t="s">
        <v>11</v>
      </c>
      <c r="N5" s="34"/>
      <c r="O5" s="33" t="s">
        <v>12</v>
      </c>
      <c r="P5" s="34"/>
    </row>
    <row r="6" spans="2:16" x14ac:dyDescent="0.25">
      <c r="B6" s="31"/>
      <c r="C6" s="31"/>
      <c r="D6" s="31"/>
      <c r="E6" s="31"/>
      <c r="F6" s="31"/>
      <c r="G6" s="5" t="s">
        <v>2</v>
      </c>
      <c r="H6" s="5" t="s">
        <v>3</v>
      </c>
      <c r="I6" s="5" t="s">
        <v>2</v>
      </c>
      <c r="J6" s="5" t="s">
        <v>3</v>
      </c>
      <c r="K6" s="5" t="s">
        <v>2</v>
      </c>
      <c r="L6" s="5" t="s">
        <v>3</v>
      </c>
      <c r="M6" s="5" t="s">
        <v>2</v>
      </c>
      <c r="N6" s="5" t="s">
        <v>3</v>
      </c>
      <c r="O6" s="5" t="s">
        <v>2</v>
      </c>
      <c r="P6" s="5" t="s">
        <v>3</v>
      </c>
    </row>
    <row r="7" spans="2:16" x14ac:dyDescent="0.25">
      <c r="B7" s="2" t="s">
        <v>22</v>
      </c>
      <c r="C7" s="2" t="s">
        <v>52</v>
      </c>
      <c r="D7" s="2" t="s">
        <v>53</v>
      </c>
      <c r="E7" s="3">
        <v>10205</v>
      </c>
      <c r="F7" s="6">
        <v>1829</v>
      </c>
      <c r="G7" s="6">
        <v>153</v>
      </c>
      <c r="H7" s="4">
        <v>8.3652268999453252</v>
      </c>
      <c r="I7" s="6">
        <v>1676</v>
      </c>
      <c r="J7" s="4">
        <v>91.634773100054673</v>
      </c>
      <c r="K7" s="6">
        <v>121</v>
      </c>
      <c r="L7" s="4">
        <v>6.61563696008748</v>
      </c>
      <c r="M7" s="6">
        <v>31</v>
      </c>
      <c r="N7" s="4">
        <v>1.6949152542372881</v>
      </c>
      <c r="O7" s="6">
        <v>1</v>
      </c>
      <c r="P7" s="4">
        <v>5.4674685620557682E-2</v>
      </c>
    </row>
    <row r="8" spans="2:16" x14ac:dyDescent="0.25">
      <c r="B8" s="2" t="s">
        <v>22</v>
      </c>
      <c r="C8" s="2" t="s">
        <v>55</v>
      </c>
      <c r="D8" s="2" t="s">
        <v>56</v>
      </c>
      <c r="E8" s="3">
        <v>10402</v>
      </c>
      <c r="F8" s="6">
        <v>872</v>
      </c>
      <c r="G8" s="6">
        <v>61</v>
      </c>
      <c r="H8" s="4">
        <v>6.9954128440366965</v>
      </c>
      <c r="I8" s="6">
        <v>811</v>
      </c>
      <c r="J8" s="4">
        <v>93.004587155963307</v>
      </c>
      <c r="K8" s="6">
        <v>54</v>
      </c>
      <c r="L8" s="4">
        <v>6.192660550458716</v>
      </c>
      <c r="M8" s="6">
        <v>7</v>
      </c>
      <c r="N8" s="4">
        <v>0.80275229357798172</v>
      </c>
      <c r="O8" s="6">
        <v>0</v>
      </c>
      <c r="P8" s="4">
        <v>0</v>
      </c>
    </row>
    <row r="9" spans="2:16" x14ac:dyDescent="0.25">
      <c r="B9" s="2" t="s">
        <v>22</v>
      </c>
      <c r="C9" s="2" t="s">
        <v>55</v>
      </c>
      <c r="D9" s="2" t="s">
        <v>57</v>
      </c>
      <c r="E9" s="3">
        <v>10403</v>
      </c>
      <c r="F9" s="6">
        <v>925</v>
      </c>
      <c r="G9" s="6">
        <v>43</v>
      </c>
      <c r="H9" s="4">
        <v>4.6486486486486482</v>
      </c>
      <c r="I9" s="6">
        <v>882</v>
      </c>
      <c r="J9" s="4">
        <v>95.351351351351354</v>
      </c>
      <c r="K9" s="6">
        <v>31</v>
      </c>
      <c r="L9" s="4">
        <v>3.3513513513513513</v>
      </c>
      <c r="M9" s="6">
        <v>12</v>
      </c>
      <c r="N9" s="4">
        <v>1.2972972972972971</v>
      </c>
      <c r="O9" s="6">
        <v>0</v>
      </c>
      <c r="P9" s="4">
        <v>0</v>
      </c>
    </row>
    <row r="10" spans="2:16" x14ac:dyDescent="0.25">
      <c r="B10" s="2" t="s">
        <v>27</v>
      </c>
      <c r="C10" s="2" t="s">
        <v>59</v>
      </c>
      <c r="D10" s="2" t="s">
        <v>60</v>
      </c>
      <c r="E10" s="3">
        <v>60903</v>
      </c>
      <c r="F10" s="6">
        <v>352</v>
      </c>
      <c r="G10" s="6">
        <v>45</v>
      </c>
      <c r="H10" s="4">
        <v>12.784090909090908</v>
      </c>
      <c r="I10" s="6">
        <v>307</v>
      </c>
      <c r="J10" s="4">
        <v>87.215909090909093</v>
      </c>
      <c r="K10" s="6">
        <v>42</v>
      </c>
      <c r="L10" s="4">
        <v>11.931818181818182</v>
      </c>
      <c r="M10" s="6">
        <v>3</v>
      </c>
      <c r="N10" s="4">
        <v>0.85227272727272718</v>
      </c>
      <c r="O10" s="6">
        <v>0</v>
      </c>
      <c r="P10" s="4">
        <v>0</v>
      </c>
    </row>
    <row r="11" spans="2:16" x14ac:dyDescent="0.25">
      <c r="B11" s="2" t="s">
        <v>27</v>
      </c>
      <c r="C11" s="2" t="s">
        <v>59</v>
      </c>
      <c r="D11" s="2" t="s">
        <v>61</v>
      </c>
      <c r="E11" s="3">
        <v>60905</v>
      </c>
      <c r="F11" s="6">
        <v>207</v>
      </c>
      <c r="G11" s="6">
        <v>21</v>
      </c>
      <c r="H11" s="4">
        <v>10.144927536231885</v>
      </c>
      <c r="I11" s="6">
        <v>186</v>
      </c>
      <c r="J11" s="4">
        <v>89.85507246376811</v>
      </c>
      <c r="K11" s="6">
        <v>14</v>
      </c>
      <c r="L11" s="4">
        <v>6.7632850241545892</v>
      </c>
      <c r="M11" s="6">
        <v>7</v>
      </c>
      <c r="N11" s="4">
        <v>3.3816425120772946</v>
      </c>
      <c r="O11" s="6">
        <v>0</v>
      </c>
      <c r="P11" s="4">
        <v>0</v>
      </c>
    </row>
    <row r="12" spans="2:16" x14ac:dyDescent="0.25">
      <c r="B12" s="2" t="s">
        <v>27</v>
      </c>
      <c r="C12" s="2" t="s">
        <v>59</v>
      </c>
      <c r="D12" s="2" t="s">
        <v>59</v>
      </c>
      <c r="E12" s="3">
        <v>60901</v>
      </c>
      <c r="F12" s="6">
        <v>680</v>
      </c>
      <c r="G12" s="6">
        <v>113</v>
      </c>
      <c r="H12" s="4">
        <v>16.617647058823529</v>
      </c>
      <c r="I12" s="6">
        <v>567</v>
      </c>
      <c r="J12" s="4">
        <v>83.382352941176478</v>
      </c>
      <c r="K12" s="6">
        <v>90</v>
      </c>
      <c r="L12" s="4">
        <v>13.23529411764706</v>
      </c>
      <c r="M12" s="6">
        <v>23</v>
      </c>
      <c r="N12" s="4">
        <v>3.3823529411764706</v>
      </c>
      <c r="O12" s="6">
        <v>0</v>
      </c>
      <c r="P12" s="4">
        <v>0</v>
      </c>
    </row>
    <row r="13" spans="2:16" x14ac:dyDescent="0.25">
      <c r="B13" s="2" t="s">
        <v>27</v>
      </c>
      <c r="C13" s="2" t="s">
        <v>59</v>
      </c>
      <c r="D13" s="2" t="s">
        <v>62</v>
      </c>
      <c r="E13" s="3">
        <v>60906</v>
      </c>
      <c r="F13" s="6">
        <v>371</v>
      </c>
      <c r="G13" s="6">
        <v>54</v>
      </c>
      <c r="H13" s="4">
        <v>14.555256064690028</v>
      </c>
      <c r="I13" s="6">
        <v>317</v>
      </c>
      <c r="J13" s="4">
        <v>85.444743935309972</v>
      </c>
      <c r="K13" s="6">
        <v>47</v>
      </c>
      <c r="L13" s="4">
        <v>12.668463611859837</v>
      </c>
      <c r="M13" s="6">
        <v>7</v>
      </c>
      <c r="N13" s="4">
        <v>1.8867924528301887</v>
      </c>
      <c r="O13" s="6">
        <v>0</v>
      </c>
      <c r="P13" s="4">
        <v>0</v>
      </c>
    </row>
    <row r="14" spans="2:16" x14ac:dyDescent="0.25">
      <c r="B14" s="2" t="s">
        <v>37</v>
      </c>
      <c r="C14" s="2" t="s">
        <v>64</v>
      </c>
      <c r="D14" s="2" t="s">
        <v>65</v>
      </c>
      <c r="E14" s="3">
        <v>160706</v>
      </c>
      <c r="F14" s="6">
        <v>286</v>
      </c>
      <c r="G14" s="6">
        <v>54</v>
      </c>
      <c r="H14" s="4">
        <v>18.88111888111888</v>
      </c>
      <c r="I14" s="6">
        <v>232</v>
      </c>
      <c r="J14" s="4">
        <v>81.11888111888112</v>
      </c>
      <c r="K14" s="6">
        <v>34</v>
      </c>
      <c r="L14" s="4">
        <v>11.888111888111888</v>
      </c>
      <c r="M14" s="6">
        <v>19</v>
      </c>
      <c r="N14" s="4">
        <v>6.6433566433566433</v>
      </c>
      <c r="O14" s="6">
        <v>1</v>
      </c>
      <c r="P14" s="4">
        <v>0.34965034965034963</v>
      </c>
    </row>
    <row r="15" spans="2:16" x14ac:dyDescent="0.25">
      <c r="B15" s="2" t="s">
        <v>37</v>
      </c>
      <c r="C15" s="2" t="s">
        <v>64</v>
      </c>
      <c r="D15" s="2" t="s">
        <v>66</v>
      </c>
      <c r="E15" s="3">
        <v>160704</v>
      </c>
      <c r="F15" s="6">
        <v>440</v>
      </c>
      <c r="G15" s="6">
        <v>40</v>
      </c>
      <c r="H15" s="4">
        <v>9.0909090909090917</v>
      </c>
      <c r="I15" s="6">
        <v>400</v>
      </c>
      <c r="J15" s="4">
        <v>90.909090909090907</v>
      </c>
      <c r="K15" s="6">
        <v>30</v>
      </c>
      <c r="L15" s="4">
        <v>6.8181818181818175</v>
      </c>
      <c r="M15" s="6">
        <v>10</v>
      </c>
      <c r="N15" s="4">
        <v>2.2727272727272729</v>
      </c>
      <c r="O15" s="6">
        <v>0</v>
      </c>
      <c r="P15" s="4">
        <v>0</v>
      </c>
    </row>
    <row r="16" spans="2:16" x14ac:dyDescent="0.25">
      <c r="B16" s="2" t="s">
        <v>37</v>
      </c>
      <c r="C16" s="2" t="s">
        <v>37</v>
      </c>
      <c r="D16" s="2" t="s">
        <v>67</v>
      </c>
      <c r="E16" s="3">
        <v>160303</v>
      </c>
      <c r="F16" s="6">
        <v>211</v>
      </c>
      <c r="G16" s="6">
        <v>46</v>
      </c>
      <c r="H16" s="4">
        <v>21.800947867298579</v>
      </c>
      <c r="I16" s="6">
        <v>165</v>
      </c>
      <c r="J16" s="4">
        <v>78.199052132701425</v>
      </c>
      <c r="K16" s="6">
        <v>35</v>
      </c>
      <c r="L16" s="4">
        <v>16.587677725118482</v>
      </c>
      <c r="M16" s="6">
        <v>10</v>
      </c>
      <c r="N16" s="4">
        <v>4.7393364928909953</v>
      </c>
      <c r="O16" s="6">
        <v>1</v>
      </c>
      <c r="P16" s="4">
        <v>0.47393364928909953</v>
      </c>
    </row>
    <row r="17" spans="2:16" x14ac:dyDescent="0.25">
      <c r="B17" s="2" t="s">
        <v>37</v>
      </c>
      <c r="C17" s="2" t="s">
        <v>37</v>
      </c>
      <c r="D17" s="2" t="s">
        <v>68</v>
      </c>
      <c r="E17" s="3">
        <v>160304</v>
      </c>
      <c r="F17" s="6">
        <v>342</v>
      </c>
      <c r="G17" s="6">
        <v>75</v>
      </c>
      <c r="H17" s="4">
        <v>21.929824561403507</v>
      </c>
      <c r="I17" s="6">
        <v>267</v>
      </c>
      <c r="J17" s="4">
        <v>78.070175438596493</v>
      </c>
      <c r="K17" s="6">
        <v>57</v>
      </c>
      <c r="L17" s="4">
        <v>16.666666666666664</v>
      </c>
      <c r="M17" s="6">
        <v>18</v>
      </c>
      <c r="N17" s="4">
        <v>5.2631578947368416</v>
      </c>
      <c r="O17" s="6">
        <v>0</v>
      </c>
      <c r="P17" s="4">
        <v>0</v>
      </c>
    </row>
    <row r="18" spans="2:16" x14ac:dyDescent="0.25">
      <c r="B18" s="2" t="s">
        <v>37</v>
      </c>
      <c r="C18" s="2" t="s">
        <v>69</v>
      </c>
      <c r="D18" s="2" t="s">
        <v>70</v>
      </c>
      <c r="E18" s="3">
        <v>160401</v>
      </c>
      <c r="F18" s="6">
        <v>725</v>
      </c>
      <c r="G18" s="6">
        <v>32</v>
      </c>
      <c r="H18" s="4">
        <v>4.4137931034482758</v>
      </c>
      <c r="I18" s="6">
        <v>693</v>
      </c>
      <c r="J18" s="4">
        <v>95.58620689655173</v>
      </c>
      <c r="K18" s="6">
        <v>25</v>
      </c>
      <c r="L18" s="4">
        <v>3.4482758620689653</v>
      </c>
      <c r="M18" s="6">
        <v>7</v>
      </c>
      <c r="N18" s="4">
        <v>0.96551724137931039</v>
      </c>
      <c r="O18" s="6">
        <v>0</v>
      </c>
      <c r="P18" s="4">
        <v>0</v>
      </c>
    </row>
    <row r="19" spans="2:16" x14ac:dyDescent="0.25">
      <c r="B19" s="2" t="s">
        <v>37</v>
      </c>
      <c r="C19" s="2" t="s">
        <v>69</v>
      </c>
      <c r="D19" s="2" t="s">
        <v>71</v>
      </c>
      <c r="E19" s="3">
        <v>160403</v>
      </c>
      <c r="F19" s="6">
        <v>292</v>
      </c>
      <c r="G19" s="6">
        <v>54</v>
      </c>
      <c r="H19" s="4">
        <v>18.493150684931507</v>
      </c>
      <c r="I19" s="6">
        <v>238</v>
      </c>
      <c r="J19" s="4">
        <v>81.506849315068493</v>
      </c>
      <c r="K19" s="6">
        <v>43</v>
      </c>
      <c r="L19" s="4">
        <v>14.726027397260275</v>
      </c>
      <c r="M19" s="6">
        <v>11</v>
      </c>
      <c r="N19" s="4">
        <v>3.7671232876712328</v>
      </c>
      <c r="O19" s="6">
        <v>0</v>
      </c>
      <c r="P19" s="4">
        <v>0</v>
      </c>
    </row>
    <row r="20" spans="2:16" x14ac:dyDescent="0.25">
      <c r="B20" s="2" t="s">
        <v>37</v>
      </c>
      <c r="C20" s="2" t="s">
        <v>72</v>
      </c>
      <c r="D20" s="2" t="s">
        <v>73</v>
      </c>
      <c r="E20" s="3">
        <v>160107</v>
      </c>
      <c r="F20" s="6">
        <v>339</v>
      </c>
      <c r="G20" s="6">
        <v>26</v>
      </c>
      <c r="H20" s="4">
        <v>7.6696165191740411</v>
      </c>
      <c r="I20" s="6">
        <v>313</v>
      </c>
      <c r="J20" s="4">
        <v>92.330383480825958</v>
      </c>
      <c r="K20" s="6">
        <v>18</v>
      </c>
      <c r="L20" s="4">
        <v>5.3097345132743365</v>
      </c>
      <c r="M20" s="6">
        <v>8</v>
      </c>
      <c r="N20" s="4">
        <v>2.359882005899705</v>
      </c>
      <c r="O20" s="6">
        <v>0</v>
      </c>
      <c r="P20" s="4">
        <v>0</v>
      </c>
    </row>
    <row r="21" spans="2:16" x14ac:dyDescent="0.25">
      <c r="B21" s="2" t="s">
        <v>37</v>
      </c>
      <c r="C21" s="2" t="s">
        <v>72</v>
      </c>
      <c r="D21" s="2" t="s">
        <v>74</v>
      </c>
      <c r="E21" s="3">
        <v>160110</v>
      </c>
      <c r="F21" s="6">
        <v>167</v>
      </c>
      <c r="G21" s="6">
        <v>28</v>
      </c>
      <c r="H21" s="4">
        <v>16.766467065868262</v>
      </c>
      <c r="I21" s="6">
        <v>139</v>
      </c>
      <c r="J21" s="4">
        <v>83.233532934131745</v>
      </c>
      <c r="K21" s="6">
        <v>22</v>
      </c>
      <c r="L21" s="4">
        <v>13.17365269461078</v>
      </c>
      <c r="M21" s="6">
        <v>5</v>
      </c>
      <c r="N21" s="4">
        <v>2.9940119760479043</v>
      </c>
      <c r="O21" s="6">
        <v>1</v>
      </c>
      <c r="P21" s="4">
        <v>0.5988023952095809</v>
      </c>
    </row>
    <row r="22" spans="2:16" x14ac:dyDescent="0.25">
      <c r="B22" s="2" t="s">
        <v>37</v>
      </c>
      <c r="C22" s="2" t="s">
        <v>75</v>
      </c>
      <c r="D22" s="2" t="s">
        <v>75</v>
      </c>
      <c r="E22" s="3">
        <v>160801</v>
      </c>
      <c r="F22" s="6">
        <v>123</v>
      </c>
      <c r="G22" s="6">
        <v>6</v>
      </c>
      <c r="H22" s="4">
        <v>4.8780487804878048</v>
      </c>
      <c r="I22" s="6">
        <v>117</v>
      </c>
      <c r="J22" s="4">
        <v>95.121951219512198</v>
      </c>
      <c r="K22" s="6">
        <v>6</v>
      </c>
      <c r="L22" s="4">
        <v>4.8780487804878048</v>
      </c>
      <c r="M22" s="6">
        <v>0</v>
      </c>
      <c r="N22" s="4">
        <v>0</v>
      </c>
      <c r="O22" s="6">
        <v>0</v>
      </c>
      <c r="P22" s="4">
        <v>0</v>
      </c>
    </row>
    <row r="23" spans="2:16" x14ac:dyDescent="0.25">
      <c r="B23" s="2" t="s">
        <v>37</v>
      </c>
      <c r="C23" s="2" t="s">
        <v>75</v>
      </c>
      <c r="D23" s="2" t="s">
        <v>76</v>
      </c>
      <c r="E23" s="3">
        <v>160802</v>
      </c>
      <c r="F23" s="6">
        <v>18</v>
      </c>
      <c r="G23" s="6">
        <v>1</v>
      </c>
      <c r="H23" s="4">
        <v>5.5555555555555554</v>
      </c>
      <c r="I23" s="6">
        <v>17</v>
      </c>
      <c r="J23" s="4">
        <v>94.444444444444443</v>
      </c>
      <c r="K23" s="6">
        <v>1</v>
      </c>
      <c r="L23" s="4">
        <v>5.5555555555555554</v>
      </c>
      <c r="M23" s="6">
        <v>0</v>
      </c>
      <c r="N23" s="4">
        <v>0</v>
      </c>
      <c r="O23" s="6">
        <v>0</v>
      </c>
      <c r="P23" s="4">
        <v>0</v>
      </c>
    </row>
    <row r="24" spans="2:16" x14ac:dyDescent="0.25">
      <c r="B24" s="2" t="s">
        <v>37</v>
      </c>
      <c r="C24" s="2" t="s">
        <v>75</v>
      </c>
      <c r="D24" s="2" t="s">
        <v>77</v>
      </c>
      <c r="E24" s="3">
        <v>160803</v>
      </c>
      <c r="F24" s="6">
        <v>62</v>
      </c>
      <c r="G24" s="6">
        <v>1</v>
      </c>
      <c r="H24" s="4">
        <v>1.6129032258064515</v>
      </c>
      <c r="I24" s="6">
        <v>61</v>
      </c>
      <c r="J24" s="4">
        <v>98.387096774193552</v>
      </c>
      <c r="K24" s="6">
        <v>1</v>
      </c>
      <c r="L24" s="4">
        <v>1.6129032258064515</v>
      </c>
      <c r="M24" s="6">
        <v>0</v>
      </c>
      <c r="N24" s="4">
        <v>0</v>
      </c>
      <c r="O24" s="6">
        <v>0</v>
      </c>
      <c r="P24" s="4">
        <v>0</v>
      </c>
    </row>
    <row r="25" spans="2:16" x14ac:dyDescent="0.25">
      <c r="B25" s="2" t="s">
        <v>37</v>
      </c>
      <c r="C25" s="2" t="s">
        <v>75</v>
      </c>
      <c r="D25" s="2" t="s">
        <v>78</v>
      </c>
      <c r="E25" s="3">
        <v>160804</v>
      </c>
      <c r="F25" s="6">
        <v>35</v>
      </c>
      <c r="G25" s="6">
        <v>3</v>
      </c>
      <c r="H25" s="4">
        <v>8.5714285714285712</v>
      </c>
      <c r="I25" s="6">
        <v>32</v>
      </c>
      <c r="J25" s="4">
        <v>91.428571428571431</v>
      </c>
      <c r="K25" s="6">
        <v>2</v>
      </c>
      <c r="L25" s="4">
        <v>5.7142857142857144</v>
      </c>
      <c r="M25" s="6">
        <v>1</v>
      </c>
      <c r="N25" s="4">
        <v>2.8571428571428572</v>
      </c>
      <c r="O25" s="6">
        <v>0</v>
      </c>
      <c r="P25" s="4">
        <v>0</v>
      </c>
    </row>
    <row r="26" spans="2:16" x14ac:dyDescent="0.25">
      <c r="B26" s="2" t="s">
        <v>37</v>
      </c>
      <c r="C26" s="2" t="s">
        <v>79</v>
      </c>
      <c r="D26" s="2" t="s">
        <v>80</v>
      </c>
      <c r="E26" s="3">
        <v>160502</v>
      </c>
      <c r="F26" s="6">
        <v>6</v>
      </c>
      <c r="G26" s="6">
        <v>0</v>
      </c>
      <c r="H26" s="4">
        <v>0</v>
      </c>
      <c r="I26" s="6">
        <v>6</v>
      </c>
      <c r="J26" s="4">
        <v>100</v>
      </c>
      <c r="K26" s="6">
        <v>0</v>
      </c>
      <c r="L26" s="4">
        <v>0</v>
      </c>
      <c r="M26" s="6">
        <v>0</v>
      </c>
      <c r="N26" s="4">
        <v>0</v>
      </c>
      <c r="O26" s="6">
        <v>0</v>
      </c>
      <c r="P26" s="4">
        <v>0</v>
      </c>
    </row>
    <row r="27" spans="2:16" x14ac:dyDescent="0.25">
      <c r="B27" s="2" t="s">
        <v>37</v>
      </c>
      <c r="C27" s="2" t="s">
        <v>79</v>
      </c>
      <c r="D27" s="2" t="s">
        <v>81</v>
      </c>
      <c r="E27" s="3">
        <v>160511</v>
      </c>
      <c r="F27" s="6">
        <v>77</v>
      </c>
      <c r="G27" s="6">
        <v>3</v>
      </c>
      <c r="H27" s="4">
        <v>3.8961038961038961</v>
      </c>
      <c r="I27" s="6">
        <v>74</v>
      </c>
      <c r="J27" s="4">
        <v>96.103896103896105</v>
      </c>
      <c r="K27" s="6">
        <v>2</v>
      </c>
      <c r="L27" s="4">
        <v>2.5974025974025974</v>
      </c>
      <c r="M27" s="6">
        <v>1</v>
      </c>
      <c r="N27" s="4">
        <v>1.2987012987012987</v>
      </c>
      <c r="O27" s="6">
        <v>0</v>
      </c>
      <c r="P27" s="4">
        <v>0</v>
      </c>
    </row>
    <row r="28" spans="2:16" x14ac:dyDescent="0.25">
      <c r="B28" s="2" t="s">
        <v>38</v>
      </c>
      <c r="C28" s="2" t="s">
        <v>82</v>
      </c>
      <c r="D28" s="2" t="s">
        <v>83</v>
      </c>
      <c r="E28" s="3">
        <v>170302</v>
      </c>
      <c r="F28" s="6">
        <v>89</v>
      </c>
      <c r="G28" s="6">
        <v>15</v>
      </c>
      <c r="H28" s="4">
        <v>16.853932584269664</v>
      </c>
      <c r="I28" s="6">
        <v>74</v>
      </c>
      <c r="J28" s="4">
        <v>83.146067415730343</v>
      </c>
      <c r="K28" s="6">
        <v>11</v>
      </c>
      <c r="L28" s="4">
        <v>12.359550561797752</v>
      </c>
      <c r="M28" s="6">
        <v>4</v>
      </c>
      <c r="N28" s="4">
        <v>4.4943820224719104</v>
      </c>
      <c r="O28" s="6">
        <v>0</v>
      </c>
      <c r="P28" s="4">
        <v>0</v>
      </c>
    </row>
    <row r="29" spans="2:16" x14ac:dyDescent="0.25">
      <c r="B29" s="2" t="s">
        <v>38</v>
      </c>
      <c r="C29" s="2" t="s">
        <v>82</v>
      </c>
      <c r="D29" s="2" t="s">
        <v>84</v>
      </c>
      <c r="E29" s="3">
        <v>170301</v>
      </c>
      <c r="F29" s="6">
        <v>27</v>
      </c>
      <c r="G29" s="6">
        <v>0</v>
      </c>
      <c r="H29" s="4">
        <v>0</v>
      </c>
      <c r="I29" s="6">
        <v>27</v>
      </c>
      <c r="J29" s="4">
        <v>100</v>
      </c>
      <c r="K29" s="6">
        <v>0</v>
      </c>
      <c r="L29" s="4">
        <v>0</v>
      </c>
      <c r="M29" s="6">
        <v>0</v>
      </c>
      <c r="N29" s="4">
        <v>0</v>
      </c>
      <c r="O29" s="6">
        <v>0</v>
      </c>
      <c r="P29" s="4">
        <v>0</v>
      </c>
    </row>
    <row r="30" spans="2:16" x14ac:dyDescent="0.25">
      <c r="B30" s="2" t="s">
        <v>38</v>
      </c>
      <c r="C30" s="2" t="s">
        <v>82</v>
      </c>
      <c r="D30" s="2" t="s">
        <v>82</v>
      </c>
      <c r="E30" s="3">
        <v>170303</v>
      </c>
      <c r="F30" s="6">
        <v>94</v>
      </c>
      <c r="G30" s="6">
        <v>21</v>
      </c>
      <c r="H30" s="4">
        <v>22.340425531914892</v>
      </c>
      <c r="I30" s="6">
        <v>73</v>
      </c>
      <c r="J30" s="4">
        <v>77.659574468085097</v>
      </c>
      <c r="K30" s="6">
        <v>13</v>
      </c>
      <c r="L30" s="4">
        <v>13.829787234042554</v>
      </c>
      <c r="M30" s="6">
        <v>8</v>
      </c>
      <c r="N30" s="4">
        <v>8.5106382978723403</v>
      </c>
      <c r="O30" s="6">
        <v>0</v>
      </c>
      <c r="P30" s="4">
        <v>0</v>
      </c>
    </row>
    <row r="31" spans="2:16" x14ac:dyDescent="0.25">
      <c r="B31" s="2" t="s">
        <v>38</v>
      </c>
      <c r="C31" s="2" t="s">
        <v>85</v>
      </c>
      <c r="D31" s="2" t="s">
        <v>86</v>
      </c>
      <c r="E31" s="3">
        <v>170103</v>
      </c>
      <c r="F31" s="6">
        <v>415</v>
      </c>
      <c r="G31" s="6">
        <v>53</v>
      </c>
      <c r="H31" s="4">
        <v>12.771084337349398</v>
      </c>
      <c r="I31" s="6">
        <v>362</v>
      </c>
      <c r="J31" s="4">
        <v>87.228915662650607</v>
      </c>
      <c r="K31" s="6">
        <v>39</v>
      </c>
      <c r="L31" s="4">
        <v>9.3975903614457827</v>
      </c>
      <c r="M31" s="6">
        <v>14</v>
      </c>
      <c r="N31" s="4">
        <v>3.3734939759036147</v>
      </c>
      <c r="O31" s="6">
        <v>0</v>
      </c>
      <c r="P31" s="4">
        <v>0</v>
      </c>
    </row>
    <row r="32" spans="2:16" x14ac:dyDescent="0.25">
      <c r="B32" s="2" t="s">
        <v>38</v>
      </c>
      <c r="C32" s="2" t="s">
        <v>85</v>
      </c>
      <c r="D32" s="2" t="s">
        <v>85</v>
      </c>
      <c r="E32" s="3">
        <v>170101</v>
      </c>
      <c r="F32" s="6">
        <v>2087</v>
      </c>
      <c r="G32" s="6">
        <v>252</v>
      </c>
      <c r="H32" s="4">
        <v>12.074748442740777</v>
      </c>
      <c r="I32" s="6">
        <v>1835</v>
      </c>
      <c r="J32" s="4">
        <v>87.925251557259216</v>
      </c>
      <c r="K32" s="6">
        <v>144</v>
      </c>
      <c r="L32" s="4">
        <v>6.8998562529947289</v>
      </c>
      <c r="M32" s="6">
        <v>106</v>
      </c>
      <c r="N32" s="4">
        <v>5.0790608528988983</v>
      </c>
      <c r="O32" s="6">
        <v>2</v>
      </c>
      <c r="P32" s="4">
        <v>9.5831336847149021E-2</v>
      </c>
    </row>
    <row r="33" spans="2:16" x14ac:dyDescent="0.25">
      <c r="B33" s="2" t="s">
        <v>41</v>
      </c>
      <c r="C33" s="2" t="s">
        <v>88</v>
      </c>
      <c r="D33" s="2" t="s">
        <v>88</v>
      </c>
      <c r="E33" s="3">
        <v>200201</v>
      </c>
      <c r="F33" s="6">
        <v>473</v>
      </c>
      <c r="G33" s="6">
        <v>301</v>
      </c>
      <c r="H33" s="4">
        <v>63.636363636363633</v>
      </c>
      <c r="I33" s="6">
        <v>172</v>
      </c>
      <c r="J33" s="4">
        <v>36.363636363636367</v>
      </c>
      <c r="K33" s="6">
        <v>166</v>
      </c>
      <c r="L33" s="4">
        <v>35.095137420718814</v>
      </c>
      <c r="M33" s="6">
        <v>135</v>
      </c>
      <c r="N33" s="4">
        <v>28.541226215644823</v>
      </c>
      <c r="O33" s="6">
        <v>0</v>
      </c>
      <c r="P33" s="4">
        <v>0</v>
      </c>
    </row>
    <row r="34" spans="2:16" x14ac:dyDescent="0.25">
      <c r="B34" s="2" t="s">
        <v>41</v>
      </c>
      <c r="C34" s="2" t="s">
        <v>88</v>
      </c>
      <c r="D34" s="2" t="s">
        <v>89</v>
      </c>
      <c r="E34" s="3">
        <v>200203</v>
      </c>
      <c r="F34" s="6">
        <v>31</v>
      </c>
      <c r="G34" s="6">
        <v>8</v>
      </c>
      <c r="H34" s="4">
        <v>25.806451612903224</v>
      </c>
      <c r="I34" s="6">
        <v>23</v>
      </c>
      <c r="J34" s="4">
        <v>74.193548387096769</v>
      </c>
      <c r="K34" s="6">
        <v>6</v>
      </c>
      <c r="L34" s="4">
        <v>19.35483870967742</v>
      </c>
      <c r="M34" s="6">
        <v>2</v>
      </c>
      <c r="N34" s="4">
        <v>6.4516129032258061</v>
      </c>
      <c r="O34" s="6">
        <v>0</v>
      </c>
      <c r="P34" s="4">
        <v>0</v>
      </c>
    </row>
    <row r="35" spans="2:16" x14ac:dyDescent="0.25">
      <c r="B35" s="2" t="s">
        <v>41</v>
      </c>
      <c r="C35" s="2" t="s">
        <v>88</v>
      </c>
      <c r="D35" s="2" t="s">
        <v>90</v>
      </c>
      <c r="E35" s="3">
        <v>200210</v>
      </c>
      <c r="F35" s="6">
        <v>188</v>
      </c>
      <c r="G35" s="6">
        <v>23</v>
      </c>
      <c r="H35" s="4">
        <v>12.23404255319149</v>
      </c>
      <c r="I35" s="6">
        <v>165</v>
      </c>
      <c r="J35" s="4">
        <v>87.7659574468085</v>
      </c>
      <c r="K35" s="6">
        <v>20</v>
      </c>
      <c r="L35" s="4">
        <v>10.638297872340425</v>
      </c>
      <c r="M35" s="6">
        <v>3</v>
      </c>
      <c r="N35" s="4">
        <v>1.5957446808510638</v>
      </c>
      <c r="O35" s="6">
        <v>0</v>
      </c>
      <c r="P35" s="4">
        <v>0</v>
      </c>
    </row>
    <row r="36" spans="2:16" x14ac:dyDescent="0.25">
      <c r="B36" s="2" t="s">
        <v>41</v>
      </c>
      <c r="C36" s="2" t="s">
        <v>87</v>
      </c>
      <c r="D36" s="2" t="s">
        <v>91</v>
      </c>
      <c r="E36" s="3">
        <v>200303</v>
      </c>
      <c r="F36" s="6">
        <v>200</v>
      </c>
      <c r="G36" s="6">
        <v>32</v>
      </c>
      <c r="H36" s="4">
        <v>16</v>
      </c>
      <c r="I36" s="6">
        <v>168</v>
      </c>
      <c r="J36" s="4">
        <v>84</v>
      </c>
      <c r="K36" s="6">
        <v>26</v>
      </c>
      <c r="L36" s="4">
        <v>13</v>
      </c>
      <c r="M36" s="6">
        <v>6</v>
      </c>
      <c r="N36" s="4">
        <v>3</v>
      </c>
      <c r="O36" s="6">
        <v>0</v>
      </c>
      <c r="P36" s="4">
        <v>0</v>
      </c>
    </row>
    <row r="37" spans="2:16" x14ac:dyDescent="0.25">
      <c r="B37" s="2" t="s">
        <v>41</v>
      </c>
      <c r="C37" s="2" t="s">
        <v>92</v>
      </c>
      <c r="D37" s="2" t="s">
        <v>93</v>
      </c>
      <c r="E37" s="3">
        <v>200604</v>
      </c>
      <c r="F37" s="6">
        <v>186</v>
      </c>
      <c r="G37" s="6">
        <v>15</v>
      </c>
      <c r="H37" s="4">
        <v>8.064516129032258</v>
      </c>
      <c r="I37" s="6">
        <v>171</v>
      </c>
      <c r="J37" s="4">
        <v>91.935483870967744</v>
      </c>
      <c r="K37" s="6">
        <v>7</v>
      </c>
      <c r="L37" s="4">
        <v>3.763440860215054</v>
      </c>
      <c r="M37" s="6">
        <v>8</v>
      </c>
      <c r="N37" s="4">
        <v>4.3010752688172049</v>
      </c>
      <c r="O37" s="6">
        <v>0</v>
      </c>
      <c r="P37" s="4">
        <v>0</v>
      </c>
    </row>
    <row r="38" spans="2:16" x14ac:dyDescent="0.25">
      <c r="B38" s="2" t="s">
        <v>42</v>
      </c>
      <c r="C38" s="2" t="s">
        <v>94</v>
      </c>
      <c r="D38" s="2" t="s">
        <v>95</v>
      </c>
      <c r="E38" s="3">
        <v>210402</v>
      </c>
      <c r="F38" s="6">
        <v>144</v>
      </c>
      <c r="G38" s="6">
        <v>16</v>
      </c>
      <c r="H38" s="4">
        <v>11.111111111111111</v>
      </c>
      <c r="I38" s="6">
        <v>128</v>
      </c>
      <c r="J38" s="4">
        <v>88.888888888888886</v>
      </c>
      <c r="K38" s="6">
        <v>11</v>
      </c>
      <c r="L38" s="4">
        <v>7.6388888888888893</v>
      </c>
      <c r="M38" s="6">
        <v>5</v>
      </c>
      <c r="N38" s="4">
        <v>3.4722222222222223</v>
      </c>
      <c r="O38" s="6">
        <v>0</v>
      </c>
      <c r="P38" s="4">
        <v>0</v>
      </c>
    </row>
    <row r="39" spans="2:16" x14ac:dyDescent="0.25">
      <c r="B39" s="2" t="s">
        <v>42</v>
      </c>
      <c r="C39" s="2" t="s">
        <v>94</v>
      </c>
      <c r="D39" s="2" t="s">
        <v>96</v>
      </c>
      <c r="E39" s="3">
        <v>210401</v>
      </c>
      <c r="F39" s="6">
        <v>181</v>
      </c>
      <c r="G39" s="6">
        <v>40</v>
      </c>
      <c r="H39" s="4">
        <v>22.099447513812155</v>
      </c>
      <c r="I39" s="6">
        <v>141</v>
      </c>
      <c r="J39" s="4">
        <v>77.900552486187848</v>
      </c>
      <c r="K39" s="6">
        <v>32</v>
      </c>
      <c r="L39" s="4">
        <v>17.679558011049721</v>
      </c>
      <c r="M39" s="6">
        <v>8</v>
      </c>
      <c r="N39" s="4">
        <v>4.4198895027624303</v>
      </c>
      <c r="O39" s="6">
        <v>0</v>
      </c>
      <c r="P39" s="4">
        <v>0</v>
      </c>
    </row>
    <row r="40" spans="2:16" x14ac:dyDescent="0.25">
      <c r="B40" s="2" t="s">
        <v>42</v>
      </c>
      <c r="C40" s="2" t="s">
        <v>94</v>
      </c>
      <c r="D40" s="2" t="s">
        <v>97</v>
      </c>
      <c r="E40" s="3">
        <v>210404</v>
      </c>
      <c r="F40" s="6">
        <v>39</v>
      </c>
      <c r="G40" s="6">
        <v>16</v>
      </c>
      <c r="H40" s="4">
        <v>41.025641025641022</v>
      </c>
      <c r="I40" s="6">
        <v>23</v>
      </c>
      <c r="J40" s="4">
        <v>58.974358974358978</v>
      </c>
      <c r="K40" s="6">
        <v>13</v>
      </c>
      <c r="L40" s="4">
        <v>33.333333333333329</v>
      </c>
      <c r="M40" s="6">
        <v>3</v>
      </c>
      <c r="N40" s="4">
        <v>7.6923076923076925</v>
      </c>
      <c r="O40" s="6">
        <v>0</v>
      </c>
      <c r="P40" s="4">
        <v>0</v>
      </c>
    </row>
    <row r="41" spans="2:16" x14ac:dyDescent="0.25">
      <c r="B41" s="2" t="s">
        <v>42</v>
      </c>
      <c r="C41" s="2" t="s">
        <v>94</v>
      </c>
      <c r="D41" s="2" t="s">
        <v>98</v>
      </c>
      <c r="E41" s="3">
        <v>210405</v>
      </c>
      <c r="F41" s="6">
        <v>29</v>
      </c>
      <c r="G41" s="6">
        <v>2</v>
      </c>
      <c r="H41" s="4">
        <v>6.8965517241379306</v>
      </c>
      <c r="I41" s="6">
        <v>27</v>
      </c>
      <c r="J41" s="4">
        <v>93.103448275862064</v>
      </c>
      <c r="K41" s="6">
        <v>2</v>
      </c>
      <c r="L41" s="4">
        <v>6.8965517241379306</v>
      </c>
      <c r="M41" s="6">
        <v>0</v>
      </c>
      <c r="N41" s="4">
        <v>0</v>
      </c>
      <c r="O41" s="6">
        <v>0</v>
      </c>
      <c r="P41" s="4">
        <v>0</v>
      </c>
    </row>
    <row r="42" spans="2:16" x14ac:dyDescent="0.25">
      <c r="B42" s="2" t="s">
        <v>42</v>
      </c>
      <c r="C42" s="2" t="s">
        <v>94</v>
      </c>
      <c r="D42" s="2" t="s">
        <v>99</v>
      </c>
      <c r="E42" s="3">
        <v>210406</v>
      </c>
      <c r="F42" s="6">
        <v>92</v>
      </c>
      <c r="G42" s="6">
        <v>12</v>
      </c>
      <c r="H42" s="4">
        <v>13.043478260869565</v>
      </c>
      <c r="I42" s="6">
        <v>80</v>
      </c>
      <c r="J42" s="4">
        <v>86.956521739130437</v>
      </c>
      <c r="K42" s="6">
        <v>9</v>
      </c>
      <c r="L42" s="4">
        <v>9.7826086956521738</v>
      </c>
      <c r="M42" s="6">
        <v>3</v>
      </c>
      <c r="N42" s="4">
        <v>3.2608695652173911</v>
      </c>
      <c r="O42" s="6">
        <v>0</v>
      </c>
      <c r="P42" s="4">
        <v>0</v>
      </c>
    </row>
    <row r="43" spans="2:16" x14ac:dyDescent="0.25">
      <c r="B43" s="2" t="s">
        <v>42</v>
      </c>
      <c r="C43" s="2" t="s">
        <v>94</v>
      </c>
      <c r="D43" s="2" t="s">
        <v>100</v>
      </c>
      <c r="E43" s="3">
        <v>210407</v>
      </c>
      <c r="F43" s="6">
        <v>144</v>
      </c>
      <c r="G43" s="6">
        <v>16</v>
      </c>
      <c r="H43" s="4">
        <v>11.111111111111111</v>
      </c>
      <c r="I43" s="6">
        <v>128</v>
      </c>
      <c r="J43" s="4">
        <v>88.888888888888886</v>
      </c>
      <c r="K43" s="6">
        <v>8</v>
      </c>
      <c r="L43" s="4">
        <v>5.5555555555555554</v>
      </c>
      <c r="M43" s="6">
        <v>8</v>
      </c>
      <c r="N43" s="4">
        <v>5.5555555555555554</v>
      </c>
      <c r="O43" s="6">
        <v>0</v>
      </c>
      <c r="P43" s="4">
        <v>0</v>
      </c>
    </row>
    <row r="44" spans="2:16" x14ac:dyDescent="0.25">
      <c r="B44" s="2" t="s">
        <v>42</v>
      </c>
      <c r="C44" s="2" t="s">
        <v>101</v>
      </c>
      <c r="D44" s="2" t="s">
        <v>102</v>
      </c>
      <c r="E44" s="3">
        <v>210502</v>
      </c>
      <c r="F44" s="6" t="s">
        <v>54</v>
      </c>
      <c r="G44" s="6" t="s">
        <v>54</v>
      </c>
      <c r="H44" s="4" t="s">
        <v>54</v>
      </c>
      <c r="I44" s="6" t="s">
        <v>54</v>
      </c>
      <c r="J44" s="4" t="s">
        <v>54</v>
      </c>
      <c r="K44" s="6" t="s">
        <v>54</v>
      </c>
      <c r="L44" s="4" t="s">
        <v>54</v>
      </c>
      <c r="M44" s="6" t="s">
        <v>54</v>
      </c>
      <c r="N44" s="4" t="s">
        <v>54</v>
      </c>
      <c r="O44" s="6" t="s">
        <v>54</v>
      </c>
      <c r="P44" s="4" t="s">
        <v>54</v>
      </c>
    </row>
    <row r="45" spans="2:16" x14ac:dyDescent="0.25">
      <c r="B45" s="2" t="s">
        <v>42</v>
      </c>
      <c r="C45" s="2" t="s">
        <v>101</v>
      </c>
      <c r="D45" s="2" t="s">
        <v>103</v>
      </c>
      <c r="E45" s="3">
        <v>210501</v>
      </c>
      <c r="F45" s="6">
        <v>429</v>
      </c>
      <c r="G45" s="6">
        <v>70</v>
      </c>
      <c r="H45" s="4">
        <v>16.317016317016318</v>
      </c>
      <c r="I45" s="6">
        <v>359</v>
      </c>
      <c r="J45" s="4">
        <v>83.682983682983675</v>
      </c>
      <c r="K45" s="6">
        <v>37</v>
      </c>
      <c r="L45" s="4">
        <v>8.6247086247086244</v>
      </c>
      <c r="M45" s="6">
        <v>29</v>
      </c>
      <c r="N45" s="4">
        <v>6.7599067599067597</v>
      </c>
      <c r="O45" s="6">
        <v>4</v>
      </c>
      <c r="P45" s="4">
        <v>0.93240093240093236</v>
      </c>
    </row>
    <row r="46" spans="2:16" x14ac:dyDescent="0.25">
      <c r="B46" s="2" t="s">
        <v>42</v>
      </c>
      <c r="C46" s="2" t="s">
        <v>101</v>
      </c>
      <c r="D46" s="2" t="s">
        <v>104</v>
      </c>
      <c r="E46" s="3">
        <v>210503</v>
      </c>
      <c r="F46" s="6">
        <v>51</v>
      </c>
      <c r="G46" s="6">
        <v>10</v>
      </c>
      <c r="H46" s="4">
        <v>19.607843137254903</v>
      </c>
      <c r="I46" s="6">
        <v>41</v>
      </c>
      <c r="J46" s="4">
        <v>80.392156862745097</v>
      </c>
      <c r="K46" s="6">
        <v>9</v>
      </c>
      <c r="L46" s="4">
        <v>17.647058823529413</v>
      </c>
      <c r="M46" s="6">
        <v>0</v>
      </c>
      <c r="N46" s="4">
        <v>0</v>
      </c>
      <c r="O46" s="6">
        <v>1</v>
      </c>
      <c r="P46" s="4">
        <v>1.9607843137254901</v>
      </c>
    </row>
    <row r="47" spans="2:16" x14ac:dyDescent="0.25">
      <c r="B47" s="2" t="s">
        <v>42</v>
      </c>
      <c r="C47" s="2" t="s">
        <v>105</v>
      </c>
      <c r="D47" s="2" t="s">
        <v>106</v>
      </c>
      <c r="E47" s="3">
        <v>210602</v>
      </c>
      <c r="F47" s="6">
        <v>21</v>
      </c>
      <c r="G47" s="6">
        <v>2</v>
      </c>
      <c r="H47" s="4">
        <v>9.5238095238095237</v>
      </c>
      <c r="I47" s="6">
        <v>19</v>
      </c>
      <c r="J47" s="4">
        <v>90.476190476190482</v>
      </c>
      <c r="K47" s="6">
        <v>0</v>
      </c>
      <c r="L47" s="4">
        <v>0</v>
      </c>
      <c r="M47" s="6">
        <v>2</v>
      </c>
      <c r="N47" s="4">
        <v>9.5238095238095237</v>
      </c>
      <c r="O47" s="6">
        <v>0</v>
      </c>
      <c r="P47" s="4">
        <v>0</v>
      </c>
    </row>
    <row r="48" spans="2:16" x14ac:dyDescent="0.25">
      <c r="B48" s="2" t="s">
        <v>42</v>
      </c>
      <c r="C48" s="2" t="s">
        <v>105</v>
      </c>
      <c r="D48" s="2" t="s">
        <v>105</v>
      </c>
      <c r="E48" s="3">
        <v>210601</v>
      </c>
      <c r="F48" s="6">
        <v>116</v>
      </c>
      <c r="G48" s="6">
        <v>23</v>
      </c>
      <c r="H48" s="4">
        <v>19.827586206896552</v>
      </c>
      <c r="I48" s="6">
        <v>93</v>
      </c>
      <c r="J48" s="4">
        <v>80.172413793103445</v>
      </c>
      <c r="K48" s="6">
        <v>13</v>
      </c>
      <c r="L48" s="4">
        <v>11.206896551724139</v>
      </c>
      <c r="M48" s="6">
        <v>9</v>
      </c>
      <c r="N48" s="4">
        <v>7.7586206896551726</v>
      </c>
      <c r="O48" s="6">
        <v>1</v>
      </c>
      <c r="P48" s="4">
        <v>0.86206896551724133</v>
      </c>
    </row>
    <row r="49" spans="2:16" x14ac:dyDescent="0.25">
      <c r="B49" s="2" t="s">
        <v>42</v>
      </c>
      <c r="C49" s="2" t="s">
        <v>105</v>
      </c>
      <c r="D49" s="2" t="s">
        <v>107</v>
      </c>
      <c r="E49" s="3">
        <v>210605</v>
      </c>
      <c r="F49" s="6">
        <v>37</v>
      </c>
      <c r="G49" s="6">
        <v>3</v>
      </c>
      <c r="H49" s="4">
        <v>8.1081081081081088</v>
      </c>
      <c r="I49" s="6">
        <v>34</v>
      </c>
      <c r="J49" s="4">
        <v>91.891891891891902</v>
      </c>
      <c r="K49" s="6">
        <v>3</v>
      </c>
      <c r="L49" s="4">
        <v>8.1081081081081088</v>
      </c>
      <c r="M49" s="6">
        <v>0</v>
      </c>
      <c r="N49" s="4">
        <v>0</v>
      </c>
      <c r="O49" s="6">
        <v>0</v>
      </c>
      <c r="P49" s="4">
        <v>0</v>
      </c>
    </row>
    <row r="50" spans="2:16" x14ac:dyDescent="0.25">
      <c r="B50" s="2" t="s">
        <v>42</v>
      </c>
      <c r="C50" s="2" t="s">
        <v>105</v>
      </c>
      <c r="D50" s="2" t="s">
        <v>108</v>
      </c>
      <c r="E50" s="3">
        <v>210607</v>
      </c>
      <c r="F50" s="6">
        <v>122</v>
      </c>
      <c r="G50" s="6">
        <v>18</v>
      </c>
      <c r="H50" s="4">
        <v>14.754098360655737</v>
      </c>
      <c r="I50" s="6">
        <v>104</v>
      </c>
      <c r="J50" s="4">
        <v>85.245901639344254</v>
      </c>
      <c r="K50" s="6">
        <v>15</v>
      </c>
      <c r="L50" s="4">
        <v>12.295081967213115</v>
      </c>
      <c r="M50" s="6">
        <v>3</v>
      </c>
      <c r="N50" s="4">
        <v>2.459016393442623</v>
      </c>
      <c r="O50" s="6">
        <v>0</v>
      </c>
      <c r="P50" s="4">
        <v>0</v>
      </c>
    </row>
    <row r="51" spans="2:16" x14ac:dyDescent="0.25">
      <c r="B51" s="2" t="s">
        <v>42</v>
      </c>
      <c r="C51" s="2" t="s">
        <v>105</v>
      </c>
      <c r="D51" s="2" t="s">
        <v>109</v>
      </c>
      <c r="E51" s="3">
        <v>210608</v>
      </c>
      <c r="F51" s="6">
        <v>41</v>
      </c>
      <c r="G51" s="6">
        <v>9</v>
      </c>
      <c r="H51" s="4">
        <v>21.951219512195124</v>
      </c>
      <c r="I51" s="6">
        <v>32</v>
      </c>
      <c r="J51" s="4">
        <v>78.048780487804876</v>
      </c>
      <c r="K51" s="6">
        <v>5</v>
      </c>
      <c r="L51" s="4">
        <v>12.195121951219512</v>
      </c>
      <c r="M51" s="6">
        <v>4</v>
      </c>
      <c r="N51" s="4">
        <v>9.7560975609756095</v>
      </c>
      <c r="O51" s="6">
        <v>0</v>
      </c>
      <c r="P51" s="4">
        <v>0</v>
      </c>
    </row>
    <row r="52" spans="2:16" x14ac:dyDescent="0.25">
      <c r="B52" s="2" t="s">
        <v>42</v>
      </c>
      <c r="C52" s="2" t="s">
        <v>110</v>
      </c>
      <c r="D52" s="2" t="s">
        <v>111</v>
      </c>
      <c r="E52" s="3">
        <v>210902</v>
      </c>
      <c r="F52" s="6">
        <v>13</v>
      </c>
      <c r="G52" s="6">
        <v>7</v>
      </c>
      <c r="H52" s="4">
        <v>53.846153846153847</v>
      </c>
      <c r="I52" s="6">
        <v>6</v>
      </c>
      <c r="J52" s="4">
        <v>46.153846153846153</v>
      </c>
      <c r="K52" s="6">
        <v>6</v>
      </c>
      <c r="L52" s="4">
        <v>46.153846153846153</v>
      </c>
      <c r="M52" s="6">
        <v>1</v>
      </c>
      <c r="N52" s="4">
        <v>7.6923076923076925</v>
      </c>
      <c r="O52" s="6">
        <v>0</v>
      </c>
      <c r="P52" s="4">
        <v>0</v>
      </c>
    </row>
    <row r="53" spans="2:16" x14ac:dyDescent="0.25">
      <c r="B53" s="2" t="s">
        <v>42</v>
      </c>
      <c r="C53" s="2" t="s">
        <v>110</v>
      </c>
      <c r="D53" s="2" t="s">
        <v>112</v>
      </c>
      <c r="E53" s="3">
        <v>210903</v>
      </c>
      <c r="F53" s="6">
        <v>12</v>
      </c>
      <c r="G53" s="6">
        <v>3</v>
      </c>
      <c r="H53" s="4">
        <v>25</v>
      </c>
      <c r="I53" s="6">
        <v>9</v>
      </c>
      <c r="J53" s="4">
        <v>75</v>
      </c>
      <c r="K53" s="6">
        <v>2</v>
      </c>
      <c r="L53" s="4">
        <v>16.666666666666664</v>
      </c>
      <c r="M53" s="6">
        <v>1</v>
      </c>
      <c r="N53" s="4">
        <v>8.3333333333333321</v>
      </c>
      <c r="O53" s="6">
        <v>0</v>
      </c>
      <c r="P53" s="4">
        <v>0</v>
      </c>
    </row>
    <row r="54" spans="2:16" x14ac:dyDescent="0.25">
      <c r="B54" s="2" t="s">
        <v>42</v>
      </c>
      <c r="C54" s="2" t="s">
        <v>110</v>
      </c>
      <c r="D54" s="2" t="s">
        <v>110</v>
      </c>
      <c r="E54" s="3">
        <v>210901</v>
      </c>
      <c r="F54" s="6">
        <v>70</v>
      </c>
      <c r="G54" s="6">
        <v>16</v>
      </c>
      <c r="H54" s="4">
        <v>22.857142857142858</v>
      </c>
      <c r="I54" s="6">
        <v>54</v>
      </c>
      <c r="J54" s="4">
        <v>77.142857142857153</v>
      </c>
      <c r="K54" s="6">
        <v>14</v>
      </c>
      <c r="L54" s="4">
        <v>20</v>
      </c>
      <c r="M54" s="6">
        <v>2</v>
      </c>
      <c r="N54" s="4">
        <v>2.8571428571428572</v>
      </c>
      <c r="O54" s="6">
        <v>0</v>
      </c>
      <c r="P54" s="4">
        <v>0</v>
      </c>
    </row>
    <row r="55" spans="2:16" x14ac:dyDescent="0.25">
      <c r="B55" s="2" t="s">
        <v>42</v>
      </c>
      <c r="C55" s="2" t="s">
        <v>110</v>
      </c>
      <c r="D55" s="2" t="s">
        <v>113</v>
      </c>
      <c r="E55" s="3">
        <v>210904</v>
      </c>
      <c r="F55" s="6">
        <v>12</v>
      </c>
      <c r="G55" s="6">
        <v>1</v>
      </c>
      <c r="H55" s="4">
        <v>8.3333333333333321</v>
      </c>
      <c r="I55" s="6">
        <v>11</v>
      </c>
      <c r="J55" s="4">
        <v>91.666666666666657</v>
      </c>
      <c r="K55" s="6">
        <v>1</v>
      </c>
      <c r="L55" s="4">
        <v>8.3333333333333321</v>
      </c>
      <c r="M55" s="6">
        <v>0</v>
      </c>
      <c r="N55" s="4">
        <v>0</v>
      </c>
      <c r="O55" s="6">
        <v>0</v>
      </c>
      <c r="P55" s="4">
        <v>0</v>
      </c>
    </row>
    <row r="56" spans="2:16" x14ac:dyDescent="0.25">
      <c r="B56" s="2" t="s">
        <v>42</v>
      </c>
      <c r="C56" s="2" t="s">
        <v>42</v>
      </c>
      <c r="D56" s="2" t="s">
        <v>114</v>
      </c>
      <c r="E56" s="3">
        <v>210102</v>
      </c>
      <c r="F56" s="6">
        <v>135</v>
      </c>
      <c r="G56" s="6">
        <v>21</v>
      </c>
      <c r="H56" s="4">
        <v>15.555555555555555</v>
      </c>
      <c r="I56" s="6">
        <v>114</v>
      </c>
      <c r="J56" s="4">
        <v>84.444444444444443</v>
      </c>
      <c r="K56" s="6">
        <v>13</v>
      </c>
      <c r="L56" s="4">
        <v>9.6296296296296298</v>
      </c>
      <c r="M56" s="6">
        <v>8</v>
      </c>
      <c r="N56" s="4">
        <v>5.9259259259259265</v>
      </c>
      <c r="O56" s="6">
        <v>0</v>
      </c>
      <c r="P56" s="4">
        <v>0</v>
      </c>
    </row>
    <row r="57" spans="2:16" x14ac:dyDescent="0.25">
      <c r="B57" s="2" t="s">
        <v>42</v>
      </c>
      <c r="C57" s="2" t="s">
        <v>42</v>
      </c>
      <c r="D57" s="2" t="s">
        <v>115</v>
      </c>
      <c r="E57" s="3">
        <v>210103</v>
      </c>
      <c r="F57" s="6">
        <v>26</v>
      </c>
      <c r="G57" s="6">
        <v>3</v>
      </c>
      <c r="H57" s="4">
        <v>11.538461538461538</v>
      </c>
      <c r="I57" s="6">
        <v>23</v>
      </c>
      <c r="J57" s="4">
        <v>88.461538461538453</v>
      </c>
      <c r="K57" s="6">
        <v>3</v>
      </c>
      <c r="L57" s="4">
        <v>11.538461538461538</v>
      </c>
      <c r="M57" s="6">
        <v>0</v>
      </c>
      <c r="N57" s="4">
        <v>0</v>
      </c>
      <c r="O57" s="6">
        <v>0</v>
      </c>
      <c r="P57" s="4">
        <v>0</v>
      </c>
    </row>
    <row r="58" spans="2:16" x14ac:dyDescent="0.25">
      <c r="B58" s="2" t="s">
        <v>42</v>
      </c>
      <c r="C58" s="2" t="s">
        <v>42</v>
      </c>
      <c r="D58" s="2" t="s">
        <v>116</v>
      </c>
      <c r="E58" s="3">
        <v>210105</v>
      </c>
      <c r="F58" s="6">
        <v>71</v>
      </c>
      <c r="G58" s="6">
        <v>17</v>
      </c>
      <c r="H58" s="4">
        <v>23.943661971830984</v>
      </c>
      <c r="I58" s="6">
        <v>54</v>
      </c>
      <c r="J58" s="4">
        <v>76.056338028169009</v>
      </c>
      <c r="K58" s="6">
        <v>15</v>
      </c>
      <c r="L58" s="4">
        <v>21.12676056338028</v>
      </c>
      <c r="M58" s="6">
        <v>2</v>
      </c>
      <c r="N58" s="4">
        <v>2.8169014084507045</v>
      </c>
      <c r="O58" s="6">
        <v>0</v>
      </c>
      <c r="P58" s="4">
        <v>0</v>
      </c>
    </row>
    <row r="59" spans="2:16" x14ac:dyDescent="0.25">
      <c r="B59" s="2" t="s">
        <v>42</v>
      </c>
      <c r="C59" s="2" t="s">
        <v>42</v>
      </c>
      <c r="D59" s="2" t="s">
        <v>94</v>
      </c>
      <c r="E59" s="3">
        <v>210106</v>
      </c>
      <c r="F59" s="6">
        <v>40</v>
      </c>
      <c r="G59" s="6">
        <v>4</v>
      </c>
      <c r="H59" s="4">
        <v>10</v>
      </c>
      <c r="I59" s="6">
        <v>36</v>
      </c>
      <c r="J59" s="4">
        <v>90</v>
      </c>
      <c r="K59" s="6">
        <v>4</v>
      </c>
      <c r="L59" s="4">
        <v>10</v>
      </c>
      <c r="M59" s="6">
        <v>0</v>
      </c>
      <c r="N59" s="4">
        <v>0</v>
      </c>
      <c r="O59" s="6">
        <v>0</v>
      </c>
      <c r="P59" s="4">
        <v>0</v>
      </c>
    </row>
    <row r="60" spans="2:16" x14ac:dyDescent="0.25">
      <c r="B60" s="2" t="s">
        <v>42</v>
      </c>
      <c r="C60" s="2" t="s">
        <v>42</v>
      </c>
      <c r="D60" s="2" t="s">
        <v>117</v>
      </c>
      <c r="E60" s="3">
        <v>210107</v>
      </c>
      <c r="F60" s="6">
        <v>71</v>
      </c>
      <c r="G60" s="6">
        <v>6</v>
      </c>
      <c r="H60" s="4">
        <v>8.4507042253521121</v>
      </c>
      <c r="I60" s="6">
        <v>65</v>
      </c>
      <c r="J60" s="4">
        <v>91.549295774647888</v>
      </c>
      <c r="K60" s="6">
        <v>4</v>
      </c>
      <c r="L60" s="4">
        <v>5.6338028169014089</v>
      </c>
      <c r="M60" s="6">
        <v>2</v>
      </c>
      <c r="N60" s="4">
        <v>2.8169014084507045</v>
      </c>
      <c r="O60" s="6">
        <v>0</v>
      </c>
      <c r="P60" s="4">
        <v>0</v>
      </c>
    </row>
    <row r="61" spans="2:16" x14ac:dyDescent="0.25">
      <c r="B61" s="2" t="s">
        <v>42</v>
      </c>
      <c r="C61" s="2" t="s">
        <v>42</v>
      </c>
      <c r="D61" s="2" t="s">
        <v>58</v>
      </c>
      <c r="E61" s="3">
        <v>210108</v>
      </c>
      <c r="F61" s="6">
        <v>35</v>
      </c>
      <c r="G61" s="6">
        <v>7</v>
      </c>
      <c r="H61" s="4">
        <v>20</v>
      </c>
      <c r="I61" s="6">
        <v>28</v>
      </c>
      <c r="J61" s="4">
        <v>80</v>
      </c>
      <c r="K61" s="6">
        <v>4</v>
      </c>
      <c r="L61" s="4">
        <v>11.428571428571429</v>
      </c>
      <c r="M61" s="6">
        <v>3</v>
      </c>
      <c r="N61" s="4">
        <v>8.5714285714285712</v>
      </c>
      <c r="O61" s="6">
        <v>0</v>
      </c>
      <c r="P61" s="4">
        <v>0</v>
      </c>
    </row>
    <row r="62" spans="2:16" x14ac:dyDescent="0.25">
      <c r="B62" s="2" t="s">
        <v>42</v>
      </c>
      <c r="C62" s="2" t="s">
        <v>42</v>
      </c>
      <c r="D62" s="2" t="s">
        <v>118</v>
      </c>
      <c r="E62" s="3">
        <v>210110</v>
      </c>
      <c r="F62" s="6">
        <v>31</v>
      </c>
      <c r="G62" s="6">
        <v>1</v>
      </c>
      <c r="H62" s="4">
        <v>3.225806451612903</v>
      </c>
      <c r="I62" s="6">
        <v>30</v>
      </c>
      <c r="J62" s="4">
        <v>96.774193548387103</v>
      </c>
      <c r="K62" s="6">
        <v>1</v>
      </c>
      <c r="L62" s="4">
        <v>3.225806451612903</v>
      </c>
      <c r="M62" s="6">
        <v>0</v>
      </c>
      <c r="N62" s="4">
        <v>0</v>
      </c>
      <c r="O62" s="6">
        <v>0</v>
      </c>
      <c r="P62" s="4">
        <v>0</v>
      </c>
    </row>
    <row r="63" spans="2:16" x14ac:dyDescent="0.25">
      <c r="B63" s="2" t="s">
        <v>42</v>
      </c>
      <c r="C63" s="2" t="s">
        <v>42</v>
      </c>
      <c r="D63" s="2" t="s">
        <v>119</v>
      </c>
      <c r="E63" s="3">
        <v>210112</v>
      </c>
      <c r="F63" s="6">
        <v>36</v>
      </c>
      <c r="G63" s="6">
        <v>4</v>
      </c>
      <c r="H63" s="4">
        <v>11.111111111111111</v>
      </c>
      <c r="I63" s="6">
        <v>32</v>
      </c>
      <c r="J63" s="4">
        <v>88.888888888888886</v>
      </c>
      <c r="K63" s="6">
        <v>3</v>
      </c>
      <c r="L63" s="4">
        <v>8.3333333333333321</v>
      </c>
      <c r="M63" s="6">
        <v>1</v>
      </c>
      <c r="N63" s="4">
        <v>2.7777777777777777</v>
      </c>
      <c r="O63" s="6">
        <v>0</v>
      </c>
      <c r="P63" s="4">
        <v>0</v>
      </c>
    </row>
    <row r="64" spans="2:16" x14ac:dyDescent="0.25">
      <c r="B64" s="2" t="s">
        <v>42</v>
      </c>
      <c r="C64" s="2" t="s">
        <v>42</v>
      </c>
      <c r="D64" s="2" t="s">
        <v>42</v>
      </c>
      <c r="E64" s="3">
        <v>210101</v>
      </c>
      <c r="F64" s="6">
        <v>1012</v>
      </c>
      <c r="G64" s="6">
        <v>103</v>
      </c>
      <c r="H64" s="4">
        <v>10.177865612648221</v>
      </c>
      <c r="I64" s="6">
        <v>909</v>
      </c>
      <c r="J64" s="4">
        <v>89.822134387351781</v>
      </c>
      <c r="K64" s="6">
        <v>68</v>
      </c>
      <c r="L64" s="4">
        <v>6.7193675889328066</v>
      </c>
      <c r="M64" s="6">
        <v>34</v>
      </c>
      <c r="N64" s="4">
        <v>3.3596837944664033</v>
      </c>
      <c r="O64" s="6">
        <v>1</v>
      </c>
      <c r="P64" s="4">
        <v>9.8814229249011856E-2</v>
      </c>
    </row>
    <row r="65" spans="2:16" x14ac:dyDescent="0.25">
      <c r="B65" s="2" t="s">
        <v>42</v>
      </c>
      <c r="C65" s="2" t="s">
        <v>120</v>
      </c>
      <c r="D65" s="2" t="s">
        <v>121</v>
      </c>
      <c r="E65" s="3">
        <v>211002</v>
      </c>
      <c r="F65" s="6">
        <v>30</v>
      </c>
      <c r="G65" s="6">
        <v>9</v>
      </c>
      <c r="H65" s="4">
        <v>30</v>
      </c>
      <c r="I65" s="6">
        <v>21</v>
      </c>
      <c r="J65" s="4">
        <v>70</v>
      </c>
      <c r="K65" s="6">
        <v>4</v>
      </c>
      <c r="L65" s="4">
        <v>13.333333333333334</v>
      </c>
      <c r="M65" s="6">
        <v>5</v>
      </c>
      <c r="N65" s="4">
        <v>16.666666666666664</v>
      </c>
      <c r="O65" s="6">
        <v>0</v>
      </c>
      <c r="P65" s="4">
        <v>0</v>
      </c>
    </row>
    <row r="66" spans="2:16" x14ac:dyDescent="0.25">
      <c r="B66" s="2" t="s">
        <v>42</v>
      </c>
      <c r="C66" s="2" t="s">
        <v>120</v>
      </c>
      <c r="D66" s="2" t="s">
        <v>122</v>
      </c>
      <c r="E66" s="3">
        <v>211005</v>
      </c>
      <c r="F66" s="6">
        <v>12</v>
      </c>
      <c r="G66" s="6">
        <v>1</v>
      </c>
      <c r="H66" s="4">
        <v>8.3333333333333321</v>
      </c>
      <c r="I66" s="6">
        <v>11</v>
      </c>
      <c r="J66" s="4">
        <v>91.666666666666657</v>
      </c>
      <c r="K66" s="6">
        <v>1</v>
      </c>
      <c r="L66" s="4">
        <v>8.3333333333333321</v>
      </c>
      <c r="M66" s="6">
        <v>0</v>
      </c>
      <c r="N66" s="4">
        <v>0</v>
      </c>
      <c r="O66" s="6">
        <v>0</v>
      </c>
      <c r="P66" s="4">
        <v>0</v>
      </c>
    </row>
    <row r="67" spans="2:16" x14ac:dyDescent="0.25">
      <c r="B67" s="2" t="s">
        <v>42</v>
      </c>
      <c r="C67" s="2" t="s">
        <v>123</v>
      </c>
      <c r="D67" s="2" t="s">
        <v>124</v>
      </c>
      <c r="E67" s="3">
        <v>211207</v>
      </c>
      <c r="F67" s="6">
        <v>27</v>
      </c>
      <c r="G67" s="6">
        <v>3</v>
      </c>
      <c r="H67" s="4">
        <v>11.111111111111111</v>
      </c>
      <c r="I67" s="6">
        <v>24</v>
      </c>
      <c r="J67" s="4">
        <v>88.888888888888886</v>
      </c>
      <c r="K67" s="6">
        <v>1</v>
      </c>
      <c r="L67" s="4">
        <v>3.7037037037037033</v>
      </c>
      <c r="M67" s="6">
        <v>2</v>
      </c>
      <c r="N67" s="4">
        <v>7.4074074074074066</v>
      </c>
      <c r="O67" s="6">
        <v>0</v>
      </c>
      <c r="P67" s="4">
        <v>0</v>
      </c>
    </row>
    <row r="68" spans="2:16" x14ac:dyDescent="0.25">
      <c r="B68" s="2" t="s">
        <v>42</v>
      </c>
      <c r="C68" s="2" t="s">
        <v>123</v>
      </c>
      <c r="D68" s="2" t="s">
        <v>125</v>
      </c>
      <c r="E68" s="3">
        <v>211210</v>
      </c>
      <c r="F68" s="6">
        <v>144</v>
      </c>
      <c r="G68" s="6">
        <v>45</v>
      </c>
      <c r="H68" s="4">
        <v>31.25</v>
      </c>
      <c r="I68" s="6">
        <v>99</v>
      </c>
      <c r="J68" s="4">
        <v>68.75</v>
      </c>
      <c r="K68" s="6">
        <v>27</v>
      </c>
      <c r="L68" s="4">
        <v>18.75</v>
      </c>
      <c r="M68" s="6">
        <v>17</v>
      </c>
      <c r="N68" s="4">
        <v>11.805555555555555</v>
      </c>
      <c r="O68" s="6">
        <v>1</v>
      </c>
      <c r="P68" s="4">
        <v>0.69444444444444442</v>
      </c>
    </row>
    <row r="69" spans="2:16" x14ac:dyDescent="0.25">
      <c r="B69" s="2" t="s">
        <v>42</v>
      </c>
      <c r="C69" s="2" t="s">
        <v>123</v>
      </c>
      <c r="D69" s="2" t="s">
        <v>126</v>
      </c>
      <c r="E69" s="3">
        <v>211208</v>
      </c>
      <c r="F69" s="6">
        <v>29</v>
      </c>
      <c r="G69" s="6">
        <v>11</v>
      </c>
      <c r="H69" s="4">
        <v>37.931034482758619</v>
      </c>
      <c r="I69" s="6">
        <v>18</v>
      </c>
      <c r="J69" s="4">
        <v>62.068965517241381</v>
      </c>
      <c r="K69" s="6">
        <v>9</v>
      </c>
      <c r="L69" s="4">
        <v>31.03448275862069</v>
      </c>
      <c r="M69" s="6">
        <v>2</v>
      </c>
      <c r="N69" s="4">
        <v>6.8965517241379306</v>
      </c>
      <c r="O69" s="6">
        <v>0</v>
      </c>
      <c r="P69" s="4">
        <v>0</v>
      </c>
    </row>
    <row r="70" spans="2:16" x14ac:dyDescent="0.25">
      <c r="B70" s="2" t="s">
        <v>42</v>
      </c>
      <c r="C70" s="2" t="s">
        <v>127</v>
      </c>
      <c r="D70" s="2" t="s">
        <v>128</v>
      </c>
      <c r="E70" s="3">
        <v>211302</v>
      </c>
      <c r="F70" s="6" t="s">
        <v>54</v>
      </c>
      <c r="G70" s="6" t="s">
        <v>54</v>
      </c>
      <c r="H70" s="4" t="s">
        <v>54</v>
      </c>
      <c r="I70" s="6" t="s">
        <v>54</v>
      </c>
      <c r="J70" s="4" t="s">
        <v>54</v>
      </c>
      <c r="K70" s="6" t="s">
        <v>54</v>
      </c>
      <c r="L70" s="4" t="s">
        <v>54</v>
      </c>
      <c r="M70" s="6" t="s">
        <v>54</v>
      </c>
      <c r="N70" s="4" t="s">
        <v>54</v>
      </c>
      <c r="O70" s="6" t="s">
        <v>54</v>
      </c>
      <c r="P70" s="4" t="s">
        <v>54</v>
      </c>
    </row>
    <row r="71" spans="2:16" x14ac:dyDescent="0.25">
      <c r="B71" s="2" t="s">
        <v>42</v>
      </c>
      <c r="C71" s="2" t="s">
        <v>127</v>
      </c>
      <c r="D71" s="2" t="s">
        <v>129</v>
      </c>
      <c r="E71" s="3">
        <v>211303</v>
      </c>
      <c r="F71" s="6">
        <v>36</v>
      </c>
      <c r="G71" s="6">
        <v>13</v>
      </c>
      <c r="H71" s="4">
        <v>36.111111111111107</v>
      </c>
      <c r="I71" s="6">
        <v>23</v>
      </c>
      <c r="J71" s="4">
        <v>63.888888888888886</v>
      </c>
      <c r="K71" s="6">
        <v>8</v>
      </c>
      <c r="L71" s="4">
        <v>22.222222222222221</v>
      </c>
      <c r="M71" s="6">
        <v>5</v>
      </c>
      <c r="N71" s="4">
        <v>13.888888888888889</v>
      </c>
      <c r="O71" s="6">
        <v>0</v>
      </c>
      <c r="P71" s="4">
        <v>0</v>
      </c>
    </row>
    <row r="72" spans="2:16" x14ac:dyDescent="0.25">
      <c r="B72" s="2" t="s">
        <v>42</v>
      </c>
      <c r="C72" s="2" t="s">
        <v>127</v>
      </c>
      <c r="D72" s="2" t="s">
        <v>130</v>
      </c>
      <c r="E72" s="3">
        <v>211304</v>
      </c>
      <c r="F72" s="6">
        <v>6</v>
      </c>
      <c r="G72" s="6">
        <v>0</v>
      </c>
      <c r="H72" s="4">
        <v>0</v>
      </c>
      <c r="I72" s="6">
        <v>6</v>
      </c>
      <c r="J72" s="4">
        <v>100</v>
      </c>
      <c r="K72" s="6">
        <v>0</v>
      </c>
      <c r="L72" s="4">
        <v>0</v>
      </c>
      <c r="M72" s="6">
        <v>0</v>
      </c>
      <c r="N72" s="4">
        <v>0</v>
      </c>
      <c r="O72" s="6">
        <v>0</v>
      </c>
      <c r="P72" s="4">
        <v>0</v>
      </c>
    </row>
    <row r="73" spans="2:16" x14ac:dyDescent="0.25">
      <c r="B73" s="2" t="s">
        <v>42</v>
      </c>
      <c r="C73" s="2" t="s">
        <v>127</v>
      </c>
      <c r="D73" s="2" t="s">
        <v>131</v>
      </c>
      <c r="E73" s="3">
        <v>211305</v>
      </c>
      <c r="F73" s="6">
        <v>8</v>
      </c>
      <c r="G73" s="6">
        <v>1</v>
      </c>
      <c r="H73" s="4">
        <v>12.5</v>
      </c>
      <c r="I73" s="6">
        <v>7</v>
      </c>
      <c r="J73" s="4">
        <v>87.5</v>
      </c>
      <c r="K73" s="6">
        <v>1</v>
      </c>
      <c r="L73" s="4">
        <v>12.5</v>
      </c>
      <c r="M73" s="6">
        <v>0</v>
      </c>
      <c r="N73" s="4">
        <v>0</v>
      </c>
      <c r="O73" s="6">
        <v>0</v>
      </c>
      <c r="P73" s="4">
        <v>0</v>
      </c>
    </row>
    <row r="74" spans="2:16" x14ac:dyDescent="0.25">
      <c r="B74" s="2" t="s">
        <v>42</v>
      </c>
      <c r="C74" s="2" t="s">
        <v>127</v>
      </c>
      <c r="D74" s="2" t="s">
        <v>132</v>
      </c>
      <c r="E74" s="3">
        <v>211306</v>
      </c>
      <c r="F74" s="6" t="s">
        <v>54</v>
      </c>
      <c r="G74" s="6" t="s">
        <v>54</v>
      </c>
      <c r="H74" s="4" t="s">
        <v>54</v>
      </c>
      <c r="I74" s="6" t="s">
        <v>54</v>
      </c>
      <c r="J74" s="4" t="s">
        <v>54</v>
      </c>
      <c r="K74" s="6" t="s">
        <v>54</v>
      </c>
      <c r="L74" s="4" t="s">
        <v>54</v>
      </c>
      <c r="M74" s="6" t="s">
        <v>54</v>
      </c>
      <c r="N74" s="4" t="s">
        <v>54</v>
      </c>
      <c r="O74" s="6" t="s">
        <v>54</v>
      </c>
      <c r="P74" s="4" t="s">
        <v>54</v>
      </c>
    </row>
    <row r="75" spans="2:16" x14ac:dyDescent="0.25">
      <c r="B75" s="2" t="s">
        <v>42</v>
      </c>
      <c r="C75" s="2" t="s">
        <v>127</v>
      </c>
      <c r="D75" s="2" t="s">
        <v>133</v>
      </c>
      <c r="E75" s="3">
        <v>211307</v>
      </c>
      <c r="F75" s="6">
        <v>7</v>
      </c>
      <c r="G75" s="6">
        <v>0</v>
      </c>
      <c r="H75" s="4">
        <v>0</v>
      </c>
      <c r="I75" s="6">
        <v>7</v>
      </c>
      <c r="J75" s="4">
        <v>100</v>
      </c>
      <c r="K75" s="6">
        <v>0</v>
      </c>
      <c r="L75" s="4">
        <v>0</v>
      </c>
      <c r="M75" s="6">
        <v>0</v>
      </c>
      <c r="N75" s="4">
        <v>0</v>
      </c>
      <c r="O75" s="6">
        <v>0</v>
      </c>
      <c r="P75" s="4">
        <v>0</v>
      </c>
    </row>
    <row r="76" spans="2:16" x14ac:dyDescent="0.25">
      <c r="B76" s="2" t="s">
        <v>42</v>
      </c>
      <c r="C76" s="2" t="s">
        <v>127</v>
      </c>
      <c r="D76" s="2" t="s">
        <v>127</v>
      </c>
      <c r="E76" s="3">
        <v>211301</v>
      </c>
      <c r="F76" s="6">
        <v>258</v>
      </c>
      <c r="G76" s="6">
        <v>59</v>
      </c>
      <c r="H76" s="4">
        <v>22.868217054263564</v>
      </c>
      <c r="I76" s="6">
        <v>199</v>
      </c>
      <c r="J76" s="4">
        <v>77.131782945736433</v>
      </c>
      <c r="K76" s="6">
        <v>48</v>
      </c>
      <c r="L76" s="4">
        <v>18.604651162790699</v>
      </c>
      <c r="M76" s="6">
        <v>11</v>
      </c>
      <c r="N76" s="4">
        <v>4.2635658914728678</v>
      </c>
      <c r="O76" s="6">
        <v>0</v>
      </c>
      <c r="P76" s="4">
        <v>0</v>
      </c>
    </row>
    <row r="77" spans="2:16" x14ac:dyDescent="0.25">
      <c r="B77" s="2" t="s">
        <v>44</v>
      </c>
      <c r="C77" s="2" t="s">
        <v>44</v>
      </c>
      <c r="D77" s="2" t="s">
        <v>134</v>
      </c>
      <c r="E77" s="3">
        <v>230111</v>
      </c>
      <c r="F77" s="6">
        <v>117</v>
      </c>
      <c r="G77" s="6">
        <v>7</v>
      </c>
      <c r="H77" s="4">
        <v>5.982905982905983</v>
      </c>
      <c r="I77" s="6">
        <v>110</v>
      </c>
      <c r="J77" s="4">
        <v>94.01709401709401</v>
      </c>
      <c r="K77" s="6">
        <v>4</v>
      </c>
      <c r="L77" s="4">
        <v>3.4188034188034191</v>
      </c>
      <c r="M77" s="6">
        <v>3</v>
      </c>
      <c r="N77" s="4">
        <v>2.5641025641025639</v>
      </c>
      <c r="O77" s="6">
        <v>0</v>
      </c>
      <c r="P77" s="4">
        <v>0</v>
      </c>
    </row>
    <row r="78" spans="2:16" x14ac:dyDescent="0.25">
      <c r="B78" s="2" t="s">
        <v>44</v>
      </c>
      <c r="C78" s="2" t="s">
        <v>44</v>
      </c>
      <c r="D78" s="2" t="s">
        <v>63</v>
      </c>
      <c r="E78" s="3">
        <v>230107</v>
      </c>
      <c r="F78" s="6">
        <v>5</v>
      </c>
      <c r="G78" s="6">
        <v>3</v>
      </c>
      <c r="H78" s="4">
        <v>60</v>
      </c>
      <c r="I78" s="6">
        <v>2</v>
      </c>
      <c r="J78" s="4">
        <v>40</v>
      </c>
      <c r="K78" s="6">
        <v>2</v>
      </c>
      <c r="L78" s="4">
        <v>40</v>
      </c>
      <c r="M78" s="6">
        <v>1</v>
      </c>
      <c r="N78" s="4">
        <v>20</v>
      </c>
      <c r="O78" s="6">
        <v>0</v>
      </c>
      <c r="P78" s="4">
        <v>0</v>
      </c>
    </row>
    <row r="79" spans="2:16" x14ac:dyDescent="0.25">
      <c r="B79" s="2" t="s">
        <v>44</v>
      </c>
      <c r="C79" s="2" t="s">
        <v>44</v>
      </c>
      <c r="D79" s="2" t="s">
        <v>44</v>
      </c>
      <c r="E79" s="3">
        <v>230101</v>
      </c>
      <c r="F79" s="6">
        <v>496</v>
      </c>
      <c r="G79" s="6">
        <v>113</v>
      </c>
      <c r="H79" s="4">
        <v>22.782258064516128</v>
      </c>
      <c r="I79" s="6">
        <v>383</v>
      </c>
      <c r="J79" s="4">
        <v>77.217741935483872</v>
      </c>
      <c r="K79" s="6">
        <v>89</v>
      </c>
      <c r="L79" s="4">
        <v>17.943548387096776</v>
      </c>
      <c r="M79" s="6">
        <v>24</v>
      </c>
      <c r="N79" s="4">
        <v>4.838709677419355</v>
      </c>
      <c r="O79" s="6">
        <v>0</v>
      </c>
      <c r="P79" s="4">
        <v>0</v>
      </c>
    </row>
    <row r="80" spans="2:16" x14ac:dyDescent="0.25">
      <c r="B80" s="2" t="s">
        <v>44</v>
      </c>
      <c r="C80" s="2" t="s">
        <v>135</v>
      </c>
      <c r="D80" s="2" t="s">
        <v>135</v>
      </c>
      <c r="E80" s="3">
        <v>230401</v>
      </c>
      <c r="F80" s="6">
        <v>17</v>
      </c>
      <c r="G80" s="6">
        <v>6</v>
      </c>
      <c r="H80" s="4">
        <v>35.294117647058826</v>
      </c>
      <c r="I80" s="6">
        <v>11</v>
      </c>
      <c r="J80" s="4">
        <v>64.705882352941174</v>
      </c>
      <c r="K80" s="6">
        <v>4</v>
      </c>
      <c r="L80" s="4">
        <v>23.52941176470588</v>
      </c>
      <c r="M80" s="6">
        <v>0</v>
      </c>
      <c r="N80" s="4">
        <v>0</v>
      </c>
      <c r="O80" s="6">
        <v>2</v>
      </c>
      <c r="P80" s="4">
        <v>11.76470588235294</v>
      </c>
    </row>
    <row r="81" spans="2:16" x14ac:dyDescent="0.25">
      <c r="B81" s="2" t="s">
        <v>45</v>
      </c>
      <c r="C81" s="2" t="s">
        <v>45</v>
      </c>
      <c r="D81" s="2" t="s">
        <v>136</v>
      </c>
      <c r="E81" s="3">
        <v>240104</v>
      </c>
      <c r="F81" s="6">
        <v>77</v>
      </c>
      <c r="G81" s="6">
        <v>5</v>
      </c>
      <c r="H81" s="4">
        <v>6.4935064935064926</v>
      </c>
      <c r="I81" s="6">
        <v>72</v>
      </c>
      <c r="J81" s="4">
        <v>93.506493506493499</v>
      </c>
      <c r="K81" s="6">
        <v>4</v>
      </c>
      <c r="L81" s="4">
        <v>5.1948051948051948</v>
      </c>
      <c r="M81" s="6">
        <v>1</v>
      </c>
      <c r="N81" s="4">
        <v>1.2987012987012987</v>
      </c>
      <c r="O81" s="6">
        <v>0</v>
      </c>
      <c r="P81" s="4">
        <v>0</v>
      </c>
    </row>
    <row r="82" spans="2:16" x14ac:dyDescent="0.25">
      <c r="B82" s="2" t="s">
        <v>45</v>
      </c>
      <c r="C82" s="2" t="s">
        <v>45</v>
      </c>
      <c r="D82" s="2" t="s">
        <v>137</v>
      </c>
      <c r="E82" s="3">
        <v>240105</v>
      </c>
      <c r="F82" s="6">
        <v>95</v>
      </c>
      <c r="G82" s="6">
        <v>5</v>
      </c>
      <c r="H82" s="4">
        <v>5.2631578947368416</v>
      </c>
      <c r="I82" s="6">
        <v>90</v>
      </c>
      <c r="J82" s="4">
        <v>94.73684210526315</v>
      </c>
      <c r="K82" s="6">
        <v>5</v>
      </c>
      <c r="L82" s="4">
        <v>5.2631578947368416</v>
      </c>
      <c r="M82" s="6">
        <v>0</v>
      </c>
      <c r="N82" s="4">
        <v>0</v>
      </c>
      <c r="O82" s="6">
        <v>0</v>
      </c>
      <c r="P82" s="4">
        <v>0</v>
      </c>
    </row>
    <row r="83" spans="2:16" x14ac:dyDescent="0.25">
      <c r="B83" s="2" t="s">
        <v>45</v>
      </c>
      <c r="C83" s="2" t="s">
        <v>138</v>
      </c>
      <c r="D83" s="2" t="s">
        <v>139</v>
      </c>
      <c r="E83" s="3">
        <v>240302</v>
      </c>
      <c r="F83" s="6">
        <v>331</v>
      </c>
      <c r="G83" s="6">
        <v>28</v>
      </c>
      <c r="H83" s="4">
        <v>8.4592145015105746</v>
      </c>
      <c r="I83" s="6">
        <v>303</v>
      </c>
      <c r="J83" s="4">
        <v>91.540785498489427</v>
      </c>
      <c r="K83" s="6">
        <v>24</v>
      </c>
      <c r="L83" s="4">
        <v>7.2507552870090644</v>
      </c>
      <c r="M83" s="6">
        <v>4</v>
      </c>
      <c r="N83" s="4">
        <v>1.2084592145015105</v>
      </c>
      <c r="O83" s="6">
        <v>0</v>
      </c>
      <c r="P83" s="4">
        <v>0</v>
      </c>
    </row>
    <row r="84" spans="2:16" x14ac:dyDescent="0.25">
      <c r="B84" s="2" t="s">
        <v>45</v>
      </c>
      <c r="C84" s="2" t="s">
        <v>138</v>
      </c>
      <c r="D84" s="2" t="s">
        <v>140</v>
      </c>
      <c r="E84" s="3">
        <v>240303</v>
      </c>
      <c r="F84" s="6">
        <v>62</v>
      </c>
      <c r="G84" s="6">
        <v>2</v>
      </c>
      <c r="H84" s="4">
        <v>3.225806451612903</v>
      </c>
      <c r="I84" s="6">
        <v>60</v>
      </c>
      <c r="J84" s="4">
        <v>96.774193548387103</v>
      </c>
      <c r="K84" s="6">
        <v>1</v>
      </c>
      <c r="L84" s="4">
        <v>1.6129032258064515</v>
      </c>
      <c r="M84" s="6">
        <v>1</v>
      </c>
      <c r="N84" s="4">
        <v>1.6129032258064515</v>
      </c>
      <c r="O84" s="6">
        <v>0</v>
      </c>
      <c r="P84" s="4">
        <v>0</v>
      </c>
    </row>
    <row r="85" spans="2:16" x14ac:dyDescent="0.25">
      <c r="B85" s="2" t="s">
        <v>45</v>
      </c>
      <c r="C85" s="2" t="s">
        <v>138</v>
      </c>
      <c r="D85" s="2" t="s">
        <v>141</v>
      </c>
      <c r="E85" s="3">
        <v>240304</v>
      </c>
      <c r="F85" s="6">
        <v>75</v>
      </c>
      <c r="G85" s="6">
        <v>3</v>
      </c>
      <c r="H85" s="4">
        <v>4</v>
      </c>
      <c r="I85" s="6">
        <v>72</v>
      </c>
      <c r="J85" s="4">
        <v>96</v>
      </c>
      <c r="K85" s="6">
        <v>2</v>
      </c>
      <c r="L85" s="4">
        <v>2.666666666666667</v>
      </c>
      <c r="M85" s="6">
        <v>1</v>
      </c>
      <c r="N85" s="4">
        <v>1.3333333333333335</v>
      </c>
      <c r="O85" s="6">
        <v>0</v>
      </c>
      <c r="P85" s="4">
        <v>0</v>
      </c>
    </row>
    <row r="86" spans="2:16" x14ac:dyDescent="0.25">
      <c r="B86" s="2" t="s">
        <v>45</v>
      </c>
      <c r="C86" s="2" t="s">
        <v>138</v>
      </c>
      <c r="D86" s="2" t="s">
        <v>138</v>
      </c>
      <c r="E86" s="3">
        <v>240301</v>
      </c>
      <c r="F86" s="6">
        <v>331</v>
      </c>
      <c r="G86" s="6">
        <v>16</v>
      </c>
      <c r="H86" s="4">
        <v>4.833836858006042</v>
      </c>
      <c r="I86" s="6">
        <v>315</v>
      </c>
      <c r="J86" s="4">
        <v>95.166163141993948</v>
      </c>
      <c r="K86" s="6">
        <v>13</v>
      </c>
      <c r="L86" s="4">
        <v>3.9274924471299091</v>
      </c>
      <c r="M86" s="6">
        <v>3</v>
      </c>
      <c r="N86" s="4">
        <v>0.90634441087613304</v>
      </c>
      <c r="O86" s="6">
        <v>0</v>
      </c>
      <c r="P86" s="4">
        <v>0</v>
      </c>
    </row>
    <row r="87" spans="2:16" x14ac:dyDescent="0.25">
      <c r="B87" s="2" t="s">
        <v>46</v>
      </c>
      <c r="C87" s="2" t="s">
        <v>142</v>
      </c>
      <c r="D87" s="2" t="s">
        <v>143</v>
      </c>
      <c r="E87" s="3">
        <v>250204</v>
      </c>
      <c r="F87" s="6">
        <v>56</v>
      </c>
      <c r="G87" s="6">
        <v>19</v>
      </c>
      <c r="H87" s="4">
        <v>33.928571428571431</v>
      </c>
      <c r="I87" s="6">
        <v>37</v>
      </c>
      <c r="J87" s="4">
        <v>66.071428571428569</v>
      </c>
      <c r="K87" s="6">
        <v>9</v>
      </c>
      <c r="L87" s="4">
        <v>16.071428571428573</v>
      </c>
      <c r="M87" s="6">
        <v>10</v>
      </c>
      <c r="N87" s="4">
        <v>17.857142857142858</v>
      </c>
      <c r="O87" s="6">
        <v>0</v>
      </c>
      <c r="P87" s="4">
        <v>0</v>
      </c>
    </row>
    <row r="88" spans="2:16" x14ac:dyDescent="0.25">
      <c r="B88" s="2" t="s">
        <v>46</v>
      </c>
      <c r="C88" s="2" t="s">
        <v>144</v>
      </c>
      <c r="D88" s="2" t="s">
        <v>145</v>
      </c>
      <c r="E88" s="3">
        <v>250101</v>
      </c>
      <c r="F88" s="6">
        <v>3437</v>
      </c>
      <c r="G88" s="6">
        <v>304</v>
      </c>
      <c r="H88" s="4">
        <v>8.8449228978760548</v>
      </c>
      <c r="I88" s="6">
        <v>3133</v>
      </c>
      <c r="J88" s="4">
        <v>91.155077102123954</v>
      </c>
      <c r="K88" s="6">
        <v>253</v>
      </c>
      <c r="L88" s="4">
        <v>7.3610707011929009</v>
      </c>
      <c r="M88" s="6">
        <v>50</v>
      </c>
      <c r="N88" s="4">
        <v>1.4547570555717195</v>
      </c>
      <c r="O88" s="6">
        <v>1</v>
      </c>
      <c r="P88" s="4">
        <v>2.9095141111434391E-2</v>
      </c>
    </row>
    <row r="89" spans="2:16" x14ac:dyDescent="0.25">
      <c r="B89" s="2" t="s">
        <v>46</v>
      </c>
      <c r="C89" s="2" t="s">
        <v>144</v>
      </c>
      <c r="D89" s="2" t="s">
        <v>146</v>
      </c>
      <c r="E89" s="3">
        <v>250104</v>
      </c>
      <c r="F89" s="6">
        <v>465</v>
      </c>
      <c r="G89" s="6">
        <v>61</v>
      </c>
      <c r="H89" s="4">
        <v>13.118279569892474</v>
      </c>
      <c r="I89" s="6">
        <v>404</v>
      </c>
      <c r="J89" s="4">
        <v>86.881720430107521</v>
      </c>
      <c r="K89" s="6">
        <v>36</v>
      </c>
      <c r="L89" s="4">
        <v>7.741935483870968</v>
      </c>
      <c r="M89" s="6">
        <v>25</v>
      </c>
      <c r="N89" s="4">
        <v>5.376344086021505</v>
      </c>
      <c r="O89" s="6">
        <v>0</v>
      </c>
      <c r="P89" s="4">
        <v>0</v>
      </c>
    </row>
    <row r="90" spans="2:16" x14ac:dyDescent="0.25">
      <c r="B90" s="2" t="s">
        <v>46</v>
      </c>
      <c r="C90" s="2" t="s">
        <v>147</v>
      </c>
      <c r="D90" s="2" t="s">
        <v>147</v>
      </c>
      <c r="E90" s="3">
        <v>250401</v>
      </c>
      <c r="F90" s="6">
        <v>120</v>
      </c>
      <c r="G90" s="6">
        <v>12</v>
      </c>
      <c r="H90" s="4">
        <v>10</v>
      </c>
      <c r="I90" s="6">
        <v>108</v>
      </c>
      <c r="J90" s="4">
        <v>90</v>
      </c>
      <c r="K90" s="6">
        <v>10</v>
      </c>
      <c r="L90" s="4">
        <v>8.3333333333333321</v>
      </c>
      <c r="M90" s="6">
        <v>2</v>
      </c>
      <c r="N90" s="4">
        <v>1.6666666666666667</v>
      </c>
      <c r="O90" s="6">
        <v>0</v>
      </c>
      <c r="P90" s="4">
        <v>0</v>
      </c>
    </row>
    <row r="91" spans="2:16" x14ac:dyDescent="0.25">
      <c r="B91" s="35" t="s">
        <v>150</v>
      </c>
      <c r="C91" s="36"/>
      <c r="D91" s="36"/>
      <c r="E91" s="37"/>
      <c r="F91" s="6">
        <f>SUM(F7:F90)</f>
        <v>21400</v>
      </c>
      <c r="G91" s="6">
        <f>SUM(G7:G90)</f>
        <v>2735</v>
      </c>
      <c r="H91" s="4">
        <f>G91/$F91*100</f>
        <v>12.780373831775702</v>
      </c>
      <c r="I91" s="6">
        <f>SUM(I7:I90)</f>
        <v>18665</v>
      </c>
      <c r="J91" s="4">
        <f t="shared" ref="J91" si="0">I91/$F91*100</f>
        <v>87.219626168224295</v>
      </c>
      <c r="K91" s="6">
        <f>SUM(K7:K90)</f>
        <v>1957</v>
      </c>
      <c r="L91" s="4">
        <f t="shared" ref="L91" si="1">K91/$F91*100</f>
        <v>9.1448598130841123</v>
      </c>
      <c r="M91" s="6">
        <f>SUM(M7:M90)</f>
        <v>761</v>
      </c>
      <c r="N91" s="4">
        <f t="shared" ref="N91" si="2">M91/$F91*100</f>
        <v>3.5560747663551404</v>
      </c>
      <c r="O91" s="6">
        <f>SUM(O7:O90)</f>
        <v>17</v>
      </c>
      <c r="P91" s="4">
        <f t="shared" ref="P91" si="3">O91/$F91*100</f>
        <v>7.9439252336448593E-2</v>
      </c>
    </row>
    <row r="92" spans="2:16" x14ac:dyDescent="0.25">
      <c r="B92" s="8" t="str">
        <f>_xlfn.CONCAT("Fuente: Sistema de Información SIEN - HIS, ",RIGHT(INICIO!C8,4),".")</f>
        <v>Fuente: Sistema de Información SIEN - HIS, 2025.</v>
      </c>
      <c r="C92" s="7"/>
      <c r="D92" s="7"/>
      <c r="E92" s="7"/>
      <c r="F92" s="7"/>
      <c r="G92" s="7"/>
      <c r="H92" s="7"/>
      <c r="I92" s="7"/>
      <c r="J92" s="7"/>
      <c r="K92" s="7"/>
      <c r="N92"/>
      <c r="O92"/>
      <c r="P92"/>
    </row>
    <row r="93" spans="2:16" ht="28.5" customHeight="1" x14ac:dyDescent="0.25">
      <c r="B93" s="27" t="s">
        <v>21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/>
      <c r="O93"/>
      <c r="P93"/>
    </row>
  </sheetData>
  <mergeCells count="14">
    <mergeCell ref="B93:M93"/>
    <mergeCell ref="B91:E91"/>
    <mergeCell ref="B2:P2"/>
    <mergeCell ref="B3:P3"/>
    <mergeCell ref="O5:P5"/>
    <mergeCell ref="B5:B6"/>
    <mergeCell ref="C5:C6"/>
    <mergeCell ref="D5:D6"/>
    <mergeCell ref="E5:E6"/>
    <mergeCell ref="F5:F6"/>
    <mergeCell ref="G5:H5"/>
    <mergeCell ref="I5:J5"/>
    <mergeCell ref="K5:L5"/>
    <mergeCell ref="M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1.Dpto</vt:lpstr>
      <vt:lpstr>2.Diresa</vt:lpstr>
      <vt:lpstr>3.Distrito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Buddy Santos Rosso</cp:lastModifiedBy>
  <dcterms:created xsi:type="dcterms:W3CDTF">2011-08-01T14:22:18Z</dcterms:created>
  <dcterms:modified xsi:type="dcterms:W3CDTF">2026-02-10T01:24:09Z</dcterms:modified>
</cp:coreProperties>
</file>