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0.136.12\presupue\2025\AUSTERIDAD Y RACIONALIDAD EN EL GASTO 2025\"/>
    </mc:Choice>
  </mc:AlternateContent>
  <bookViews>
    <workbookView xWindow="0" yWindow="0" windowWidth="21210" windowHeight="8730"/>
  </bookViews>
  <sheets>
    <sheet name="IV TRIM 2025" sheetId="8" r:id="rId1"/>
  </sheets>
  <calcPr calcId="152511"/>
</workbook>
</file>

<file path=xl/calcChain.xml><?xml version="1.0" encoding="utf-8"?>
<calcChain xmlns="http://schemas.openxmlformats.org/spreadsheetml/2006/main">
  <c r="E23" i="8" l="1"/>
  <c r="F23" i="8"/>
  <c r="G23" i="8"/>
  <c r="H23" i="8"/>
  <c r="I23" i="8"/>
  <c r="J23" i="8"/>
  <c r="K23" i="8"/>
  <c r="L23" i="8"/>
  <c r="M23" i="8"/>
  <c r="N23" i="8"/>
  <c r="O23" i="8"/>
  <c r="D23" i="8"/>
  <c r="P20" i="8" l="1"/>
  <c r="Q20" i="8" s="1"/>
  <c r="P21" i="8"/>
  <c r="M22" i="8"/>
  <c r="O22" i="8"/>
  <c r="N22" i="8"/>
  <c r="L22" i="8"/>
  <c r="K22" i="8" l="1"/>
  <c r="J22" i="8"/>
  <c r="I22" i="8"/>
  <c r="H22" i="8"/>
  <c r="G22" i="8"/>
  <c r="F22" i="8"/>
  <c r="E22" i="8"/>
  <c r="D22" i="8"/>
  <c r="P22" i="8" l="1"/>
  <c r="Q22" i="8" s="1"/>
  <c r="R20" i="8"/>
  <c r="R21" i="8"/>
  <c r="Q21" i="8"/>
  <c r="R22" i="8" l="1"/>
  <c r="P23" i="8"/>
  <c r="Q23" i="8" l="1"/>
  <c r="R23" i="8"/>
  <c r="A7" i="8"/>
</calcChain>
</file>

<file path=xl/sharedStrings.xml><?xml version="1.0" encoding="utf-8"?>
<sst xmlns="http://schemas.openxmlformats.org/spreadsheetml/2006/main" count="45" uniqueCount="45">
  <si>
    <t>PIM</t>
  </si>
  <si>
    <t>(En Nuevos Soles)</t>
  </si>
  <si>
    <t>Sector</t>
  </si>
  <si>
    <t>Pliego</t>
  </si>
  <si>
    <t>Unid. Eje.</t>
  </si>
  <si>
    <t>Fte. Fto.</t>
  </si>
  <si>
    <t>: 06 Justicia</t>
  </si>
  <si>
    <t>: 067 Superintendencia Nacional de los Registros Públicos</t>
  </si>
  <si>
    <t>TOTAL</t>
  </si>
  <si>
    <t xml:space="preserve">                      TOTAL</t>
  </si>
  <si>
    <t>Transparencia de la Gestión y Acceso a la Información Pública</t>
  </si>
  <si>
    <t>Texto Unico Ordenado de la Ley N° 27806 - Ley de Transparencia y Acceso a la Información Pública (D.S. N° 043-2003-PCM)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</si>
  <si>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</si>
  <si>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</si>
  <si>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</si>
  <si>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</si>
  <si>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</si>
  <si>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</si>
  <si>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</si>
  <si>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</si>
  <si>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</si>
  <si>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</si>
  <si>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</si>
  <si>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</si>
  <si>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%</t>
  </si>
  <si>
    <t>AVANCE</t>
  </si>
  <si>
    <t>SALDO</t>
  </si>
  <si>
    <t>PPTO.</t>
  </si>
  <si>
    <t>Org. Des.</t>
  </si>
  <si>
    <t xml:space="preserve">VENTAS DE BIENES Y SERVICIOS </t>
  </si>
  <si>
    <t xml:space="preserve">OTROS INGRESOS </t>
  </si>
  <si>
    <t>Calle Arica  N° 731 Tacna - Perú</t>
  </si>
  <si>
    <t>Central Telefonica: (052) 246581</t>
  </si>
  <si>
    <t>Resultados de la Aplicación de las Disposiciones de Disciplina, Racionalidad y Austeridad (Ley N° 30114)</t>
  </si>
  <si>
    <t>Ejecución Trimestral del Presupuesto de Ingreso a Nivel Específica</t>
  </si>
  <si>
    <t>EJECUCIÓN MENSUAL</t>
  </si>
  <si>
    <t>DESCRIPCIÓN INGRESOS</t>
  </si>
  <si>
    <t>PARCIAL FUENTE 2</t>
  </si>
  <si>
    <t>FUENTE: SIAF - Módulo de Proceso Presupuestario</t>
  </si>
  <si>
    <t>RECURSOS ORDINARIOS</t>
  </si>
  <si>
    <t>: 00 Recursos Ordinarios</t>
  </si>
  <si>
    <t>: Zona Registral N° XIII</t>
  </si>
  <si>
    <t xml:space="preserve">: 014-977: ZONA REGISTRAL XIII </t>
  </si>
  <si>
    <t xml:space="preserve">Unidad Ejecutora 014 ZONA REGISTRAL XIII </t>
  </si>
  <si>
    <t>IV TRIMESTRE 2025 (DE ENERO A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</si>
</sst>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 ;[Red]\-#,##0.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8.5"/>
      <name val="Arial"/>
      <family val="2"/>
    </font>
    <font>
      <b/>
      <sz val="9"/>
      <color indexed="12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9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4" fillId="0" borderId="2" xfId="0" applyFont="1" applyBorder="1" applyAlignment="1"/>
    <xf numFmtId="0" fontId="4" fillId="0" borderId="0" xfId="0" applyFont="1" applyBorder="1" applyAlignment="1"/>
    <xf numFmtId="4" fontId="2" fillId="0" borderId="4" xfId="0" applyNumberFormat="1" applyFont="1" applyBorder="1"/>
    <xf numFmtId="4" fontId="2" fillId="0" borderId="4" xfId="1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4" fillId="0" borderId="1" xfId="0" applyFont="1" applyBorder="1"/>
    <xf numFmtId="3" fontId="2" fillId="0" borderId="4" xfId="0" applyNumberFormat="1" applyFont="1" applyBorder="1"/>
    <xf numFmtId="165" fontId="2" fillId="3" borderId="4" xfId="0" applyNumberFormat="1" applyFont="1" applyFill="1" applyBorder="1"/>
    <xf numFmtId="164" fontId="2" fillId="0" borderId="8" xfId="0" applyNumberFormat="1" applyFont="1" applyBorder="1" applyAlignment="1">
      <alignment horizontal="right" indent="1"/>
    </xf>
    <xf numFmtId="164" fontId="11" fillId="0" borderId="8" xfId="0" applyNumberFormat="1" applyFont="1" applyBorder="1" applyAlignment="1">
      <alignment horizontal="right" indent="1"/>
    </xf>
    <xf numFmtId="0" fontId="13" fillId="0" borderId="0" xfId="0" applyFont="1"/>
    <xf numFmtId="0" fontId="13" fillId="4" borderId="16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3" fontId="13" fillId="4" borderId="17" xfId="0" applyNumberFormat="1" applyFont="1" applyFill="1" applyBorder="1"/>
    <xf numFmtId="4" fontId="13" fillId="4" borderId="3" xfId="0" applyNumberFormat="1" applyFont="1" applyFill="1" applyBorder="1"/>
    <xf numFmtId="164" fontId="4" fillId="0" borderId="0" xfId="0" applyNumberFormat="1" applyFont="1" applyBorder="1" applyAlignment="1">
      <alignment horizontal="right" indent="1"/>
    </xf>
    <xf numFmtId="3" fontId="4" fillId="0" borderId="18" xfId="0" applyNumberFormat="1" applyFont="1" applyBorder="1"/>
    <xf numFmtId="165" fontId="4" fillId="3" borderId="18" xfId="0" applyNumberFormat="1" applyFont="1" applyFill="1" applyBorder="1"/>
    <xf numFmtId="4" fontId="4" fillId="0" borderId="18" xfId="0" applyNumberFormat="1" applyFont="1" applyBorder="1"/>
    <xf numFmtId="4" fontId="4" fillId="0" borderId="18" xfId="1" applyNumberFormat="1" applyFont="1" applyBorder="1"/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4" fillId="0" borderId="0" xfId="0" applyFont="1"/>
    <xf numFmtId="4" fontId="13" fillId="4" borderId="17" xfId="0" applyNumberFormat="1" applyFont="1" applyFill="1" applyBorder="1"/>
    <xf numFmtId="0" fontId="2" fillId="0" borderId="4" xfId="0" applyFont="1" applyBorder="1"/>
    <xf numFmtId="4" fontId="1" fillId="0" borderId="0" xfId="0" applyNumberFormat="1" applyFont="1"/>
    <xf numFmtId="0" fontId="0" fillId="0" borderId="0" xfId="0" applyFill="1"/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/>
    <xf numFmtId="9" fontId="2" fillId="4" borderId="4" xfId="1" applyFont="1" applyFill="1" applyBorder="1"/>
    <xf numFmtId="9" fontId="2" fillId="5" borderId="4" xfId="1" applyFont="1" applyFill="1" applyBorder="1"/>
    <xf numFmtId="0" fontId="2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17</xdr:col>
      <xdr:colOff>0</xdr:colOff>
      <xdr:row>22</xdr:row>
      <xdr:rowOff>9525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9525" y="4314825"/>
          <a:ext cx="148590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22</xdr:row>
      <xdr:rowOff>9525</xdr:rowOff>
    </xdr:from>
    <xdr:to>
      <xdr:col>17</xdr:col>
      <xdr:colOff>0</xdr:colOff>
      <xdr:row>22</xdr:row>
      <xdr:rowOff>9525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9525" y="4314825"/>
          <a:ext cx="148590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22</xdr:row>
      <xdr:rowOff>9525</xdr:rowOff>
    </xdr:from>
    <xdr:to>
      <xdr:col>17</xdr:col>
      <xdr:colOff>0</xdr:colOff>
      <xdr:row>22</xdr:row>
      <xdr:rowOff>9525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9525" y="3590925"/>
          <a:ext cx="150463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n-US"/>
            <a:t>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topLeftCell="B1" zoomScale="150" zoomScaleNormal="150" workbookViewId="0">
      <selection activeCell="O10" sqref="O10"/>
    </sheetView>
  </sheetViews>
  <sheetFormatPr baseColWidth="10" defaultRowHeight="12.75" x14ac:dyDescent="0.2"/>
  <cols>
    <col min="1" max="1" width="8.5703125" customWidth="1"/>
    <col min="2" max="2" width="28.140625" customWidth="1"/>
    <col min="3" max="3" width="11.85546875" customWidth="1"/>
    <col min="4" max="15" width="12.5703125" customWidth="1"/>
    <col min="16" max="16" width="14.28515625" customWidth="1"/>
    <col min="17" max="17" width="12" customWidth="1"/>
    <col min="18" max="18" width="14.28515625" customWidth="1"/>
    <col min="19" max="19" width="16.28515625" customWidth="1"/>
  </cols>
  <sheetData>
    <row r="1" spans="1:18" ht="16.5" x14ac:dyDescent="0.25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11"/>
      <c r="M1" s="11"/>
      <c r="N1" s="11"/>
      <c r="O1" s="11"/>
      <c r="P1" s="11"/>
    </row>
    <row r="2" spans="1:18" x14ac:dyDescent="0.2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8" ht="12.75" customHeight="1" thickBot="1" x14ac:dyDescent="0.25">
      <c r="A3" s="13" t="s">
        <v>33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8" x14ac:dyDescent="0.2">
      <c r="A4" s="10" t="s">
        <v>34</v>
      </c>
      <c r="B4" s="10"/>
      <c r="C4" s="10"/>
      <c r="D4" s="10"/>
      <c r="E4" s="10"/>
      <c r="F4" s="10"/>
      <c r="G4" s="10"/>
      <c r="H4" s="10"/>
      <c r="I4" s="10"/>
      <c r="J4" s="12"/>
      <c r="K4" s="12"/>
      <c r="L4" s="12"/>
      <c r="M4" s="12"/>
      <c r="N4" s="12"/>
      <c r="O4" s="12"/>
      <c r="P4" s="12"/>
    </row>
    <row r="5" spans="1:1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8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8" x14ac:dyDescent="0.2">
      <c r="A7" s="54" t="str">
        <f>UPPER(A4)</f>
        <v>EJECUCIÓN TRIMESTRAL DEL PRESUPUESTO DE INGRESO A NIVEL ESPECÍFICA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8" s="44" customFormat="1" x14ac:dyDescent="0.2">
      <c r="A8" s="55" t="s">
        <v>44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8" x14ac:dyDescent="0.2">
      <c r="A9" s="56" t="s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spans="1:18" x14ac:dyDescent="0.2">
      <c r="A10" s="5" t="s">
        <v>2</v>
      </c>
      <c r="B10" s="1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</row>
    <row r="11" spans="1:18" x14ac:dyDescent="0.2">
      <c r="A11" s="5" t="s">
        <v>3</v>
      </c>
      <c r="B11" s="53" t="s">
        <v>7</v>
      </c>
      <c r="C11" s="53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  <c r="P11" s="2"/>
      <c r="Q11" s="1"/>
      <c r="R11" s="1"/>
    </row>
    <row r="12" spans="1:18" s="49" customFormat="1" ht="12" x14ac:dyDescent="0.2">
      <c r="A12" s="46" t="s">
        <v>4</v>
      </c>
      <c r="B12" s="45" t="s">
        <v>42</v>
      </c>
      <c r="C12" s="47"/>
      <c r="D12" s="47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8" s="21" customFormat="1" ht="12" x14ac:dyDescent="0.2">
      <c r="A13" s="5" t="s">
        <v>28</v>
      </c>
      <c r="B13" s="45" t="s">
        <v>41</v>
      </c>
      <c r="C13" s="2"/>
      <c r="D13" s="2"/>
      <c r="E13" s="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8" s="44" customFormat="1" x14ac:dyDescent="0.2">
      <c r="A14" s="46" t="s">
        <v>5</v>
      </c>
      <c r="B14" s="45" t="s">
        <v>40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11.4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1.45" customHeight="1" x14ac:dyDescent="0.2">
      <c r="A16" s="57" t="s">
        <v>36</v>
      </c>
      <c r="B16" s="58"/>
      <c r="C16" s="17" t="s">
        <v>0</v>
      </c>
      <c r="D16" s="61" t="s">
        <v>35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  <c r="P16" s="17" t="s">
        <v>8</v>
      </c>
      <c r="Q16" s="17" t="s">
        <v>25</v>
      </c>
      <c r="R16" s="17" t="s">
        <v>26</v>
      </c>
    </row>
    <row r="17" spans="1:18" ht="11.45" customHeight="1" x14ac:dyDescent="0.2">
      <c r="A17" s="59"/>
      <c r="B17" s="60"/>
      <c r="C17" s="18">
        <v>2025</v>
      </c>
      <c r="D17" s="19" t="s">
        <v>12</v>
      </c>
      <c r="E17" s="19" t="s">
        <v>13</v>
      </c>
      <c r="F17" s="19" t="s">
        <v>14</v>
      </c>
      <c r="G17" s="19" t="s">
        <v>15</v>
      </c>
      <c r="H17" s="19" t="s">
        <v>16</v>
      </c>
      <c r="I17" s="19" t="s">
        <v>17</v>
      </c>
      <c r="J17" s="19" t="s">
        <v>18</v>
      </c>
      <c r="K17" s="19" t="s">
        <v>19</v>
      </c>
      <c r="L17" s="19" t="s">
        <v>20</v>
      </c>
      <c r="M17" s="19" t="s">
        <v>21</v>
      </c>
      <c r="N17" s="19" t="s">
        <v>22</v>
      </c>
      <c r="O17" s="19" t="s">
        <v>23</v>
      </c>
      <c r="P17" s="18">
        <v>2025</v>
      </c>
      <c r="Q17" s="18" t="s">
        <v>24</v>
      </c>
      <c r="R17" s="18" t="s">
        <v>27</v>
      </c>
    </row>
    <row r="18" spans="1:18" ht="11.45" customHeight="1" x14ac:dyDescent="0.2">
      <c r="A18" s="38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x14ac:dyDescent="0.2">
      <c r="A19" s="40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6"/>
    </row>
    <row r="20" spans="1:18" x14ac:dyDescent="0.2">
      <c r="A20" s="27">
        <v>1.3</v>
      </c>
      <c r="B20" s="6" t="s">
        <v>29</v>
      </c>
      <c r="C20" s="24"/>
      <c r="D20" s="25">
        <v>1414456.35</v>
      </c>
      <c r="E20" s="42">
        <v>1191476.21</v>
      </c>
      <c r="F20" s="25">
        <v>1254378.47</v>
      </c>
      <c r="G20" s="15">
        <v>1588715.43</v>
      </c>
      <c r="H20" s="15">
        <v>1404441.21</v>
      </c>
      <c r="I20" s="15">
        <v>1279312.0900000001</v>
      </c>
      <c r="J20" s="15">
        <v>1293317.77</v>
      </c>
      <c r="K20" s="15">
        <v>1605004.19</v>
      </c>
      <c r="L20" s="15">
        <v>1347902.85</v>
      </c>
      <c r="M20" s="15">
        <v>1510362.38</v>
      </c>
      <c r="N20" s="15">
        <v>1258673.73</v>
      </c>
      <c r="O20" s="15">
        <v>2124253.3199999998</v>
      </c>
      <c r="P20" s="15">
        <f>SUM(D20:O20)</f>
        <v>17272294</v>
      </c>
      <c r="Q20" s="52" t="e">
        <f>+P20/C20</f>
        <v>#DIV/0!</v>
      </c>
      <c r="R20" s="16">
        <f>+C20-P20</f>
        <v>-17272294</v>
      </c>
    </row>
    <row r="21" spans="1:18" x14ac:dyDescent="0.2">
      <c r="A21" s="26">
        <v>1.5</v>
      </c>
      <c r="B21" s="6" t="s">
        <v>30</v>
      </c>
      <c r="C21" s="24"/>
      <c r="D21" s="25">
        <v>-33649.83</v>
      </c>
      <c r="E21" s="25">
        <v>-3327.24</v>
      </c>
      <c r="F21" s="25">
        <v>-1162.57</v>
      </c>
      <c r="G21" s="15">
        <v>-4134.6000000000004</v>
      </c>
      <c r="H21" s="15">
        <v>-27793.23</v>
      </c>
      <c r="I21" s="15">
        <v>-3780.68</v>
      </c>
      <c r="J21" s="15">
        <v>-4942.8900000000003</v>
      </c>
      <c r="K21" s="15">
        <v>-6077.61</v>
      </c>
      <c r="L21" s="15">
        <v>-16085.22</v>
      </c>
      <c r="M21" s="15">
        <v>-27297.83</v>
      </c>
      <c r="N21" s="15">
        <v>-4796.13</v>
      </c>
      <c r="O21" s="15">
        <v>666677</v>
      </c>
      <c r="P21" s="15">
        <f>SUM(D21:O21)</f>
        <v>533629.17000000004</v>
      </c>
      <c r="Q21" s="52" t="e">
        <f t="shared" ref="Q21:Q23" si="0">+P21/C21</f>
        <v>#DIV/0!</v>
      </c>
      <c r="R21" s="16">
        <f>+C21-P21</f>
        <v>-533629.17000000004</v>
      </c>
    </row>
    <row r="22" spans="1:18" ht="13.5" thickBot="1" x14ac:dyDescent="0.25">
      <c r="A22" s="33"/>
      <c r="B22" s="23" t="s">
        <v>37</v>
      </c>
      <c r="C22" s="34"/>
      <c r="D22" s="35">
        <f>SUM(D20:D21)</f>
        <v>1380806.52</v>
      </c>
      <c r="E22" s="35">
        <f t="shared" ref="E22:K22" si="1">SUM(E20:E21)</f>
        <v>1188148.97</v>
      </c>
      <c r="F22" s="35">
        <f t="shared" si="1"/>
        <v>1253215.8999999999</v>
      </c>
      <c r="G22" s="36">
        <f t="shared" si="1"/>
        <v>1584580.8299999998</v>
      </c>
      <c r="H22" s="36">
        <f t="shared" si="1"/>
        <v>1376647.98</v>
      </c>
      <c r="I22" s="36">
        <f t="shared" si="1"/>
        <v>1275531.4100000001</v>
      </c>
      <c r="J22" s="36">
        <f t="shared" si="1"/>
        <v>1288374.8800000001</v>
      </c>
      <c r="K22" s="36">
        <f t="shared" si="1"/>
        <v>1598926.5799999998</v>
      </c>
      <c r="L22" s="36">
        <f>SUM(L20:L21)</f>
        <v>1331817.6300000001</v>
      </c>
      <c r="M22" s="36">
        <f>SUM(M20:M21)</f>
        <v>1483064.5499999998</v>
      </c>
      <c r="N22" s="36">
        <f>SUM(N20:N21)</f>
        <v>1253877.6000000001</v>
      </c>
      <c r="O22" s="36">
        <f>SUM(O20:O21)</f>
        <v>2790930.32</v>
      </c>
      <c r="P22" s="15">
        <f>SUM(D22:O22)</f>
        <v>17805923.169999998</v>
      </c>
      <c r="Q22" s="52" t="e">
        <f t="shared" si="0"/>
        <v>#DIV/0!</v>
      </c>
      <c r="R22" s="37">
        <f>+C22-P22</f>
        <v>-17805923.169999998</v>
      </c>
    </row>
    <row r="23" spans="1:18" ht="13.5" thickBot="1" x14ac:dyDescent="0.25">
      <c r="A23" s="29" t="s">
        <v>9</v>
      </c>
      <c r="B23" s="30"/>
      <c r="C23" s="31"/>
      <c r="D23" s="41">
        <f>SUM(D20:D21)</f>
        <v>1380806.52</v>
      </c>
      <c r="E23" s="41">
        <f t="shared" ref="E23:O23" si="2">SUM(E20:E21)</f>
        <v>1188148.97</v>
      </c>
      <c r="F23" s="41">
        <f t="shared" si="2"/>
        <v>1253215.8999999999</v>
      </c>
      <c r="G23" s="41">
        <f t="shared" si="2"/>
        <v>1584580.8299999998</v>
      </c>
      <c r="H23" s="41">
        <f t="shared" si="2"/>
        <v>1376647.98</v>
      </c>
      <c r="I23" s="41">
        <f t="shared" si="2"/>
        <v>1275531.4100000001</v>
      </c>
      <c r="J23" s="41">
        <f t="shared" si="2"/>
        <v>1288374.8800000001</v>
      </c>
      <c r="K23" s="41">
        <f t="shared" si="2"/>
        <v>1598926.5799999998</v>
      </c>
      <c r="L23" s="41">
        <f t="shared" si="2"/>
        <v>1331817.6300000001</v>
      </c>
      <c r="M23" s="41">
        <f t="shared" si="2"/>
        <v>1483064.5499999998</v>
      </c>
      <c r="N23" s="41">
        <f t="shared" si="2"/>
        <v>1253877.6000000001</v>
      </c>
      <c r="O23" s="41">
        <f t="shared" si="2"/>
        <v>2790930.32</v>
      </c>
      <c r="P23" s="41">
        <f t="shared" ref="P23" si="3">SUM(P19:P21)</f>
        <v>17805923.170000002</v>
      </c>
      <c r="Q23" s="51" t="e">
        <f t="shared" si="0"/>
        <v>#DIV/0!</v>
      </c>
      <c r="R23" s="32">
        <f>+C23-P23</f>
        <v>-17805923.170000002</v>
      </c>
    </row>
    <row r="24" spans="1:18" s="1" customFormat="1" ht="12.6" customHeight="1" x14ac:dyDescent="0.2">
      <c r="F24" s="22"/>
      <c r="G24" s="22"/>
      <c r="H24" s="22"/>
    </row>
    <row r="25" spans="1:18" s="1" customFormat="1" ht="12" x14ac:dyDescent="0.2">
      <c r="A25" s="28" t="s">
        <v>38</v>
      </c>
    </row>
    <row r="26" spans="1:18" s="1" customFormat="1" ht="11.25" x14ac:dyDescent="0.2">
      <c r="F26" s="22"/>
      <c r="G26" s="22"/>
      <c r="H26" s="22"/>
    </row>
    <row r="27" spans="1:18" x14ac:dyDescent="0.2">
      <c r="A27" s="1" t="s">
        <v>43</v>
      </c>
      <c r="B27" s="1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8" x14ac:dyDescent="0.2">
      <c r="A28" s="53" t="s">
        <v>31</v>
      </c>
      <c r="B28" s="53"/>
      <c r="E28" s="1"/>
      <c r="F28" s="22"/>
      <c r="G28" s="22"/>
      <c r="H28" s="22"/>
      <c r="I28" s="1"/>
    </row>
    <row r="29" spans="1:18" x14ac:dyDescent="0.2">
      <c r="A29" s="53" t="s">
        <v>32</v>
      </c>
      <c r="B29" s="53"/>
      <c r="E29" s="1"/>
      <c r="F29" s="22"/>
      <c r="G29" s="22"/>
      <c r="H29" s="22"/>
      <c r="I29" s="1"/>
    </row>
    <row r="30" spans="1:18" x14ac:dyDescent="0.2">
      <c r="E30" s="1"/>
      <c r="F30" s="22"/>
      <c r="G30" s="22"/>
      <c r="H30" s="22"/>
      <c r="I30" s="1"/>
    </row>
  </sheetData>
  <mergeCells count="8">
    <mergeCell ref="A28:B28"/>
    <mergeCell ref="A29:B29"/>
    <mergeCell ref="A7:Q7"/>
    <mergeCell ref="A8:Q8"/>
    <mergeCell ref="A9:Q9"/>
    <mergeCell ref="B11:C11"/>
    <mergeCell ref="A16:B17"/>
    <mergeCell ref="D16:O16"/>
  </mergeCells>
  <printOptions horizontalCentered="1"/>
  <pageMargins left="0.75" right="0.75" top="1.1811023622047245" bottom="1" header="0" footer="0"/>
  <pageSetup paperSize="9"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 2025</vt:lpstr>
    </vt:vector>
  </TitlesOfParts>
  <Company>SUNARP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SUNARP</dc:creator>
  <cp:lastModifiedBy>Sarai Jakeline sjpch. Pongo Chura</cp:lastModifiedBy>
  <cp:lastPrinted>2021-02-23T19:29:45Z</cp:lastPrinted>
  <dcterms:created xsi:type="dcterms:W3CDTF">2006-09-26T16:06:59Z</dcterms:created>
  <dcterms:modified xsi:type="dcterms:W3CDTF">2026-02-23T20:05:12Z</dcterms:modified>
</cp:coreProperties>
</file>